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24000" windowHeight="9345"/>
  </bookViews>
  <sheets>
    <sheet name="Anii I-II" sheetId="1" r:id="rId1"/>
    <sheet name="Sheet1" sheetId="2" r:id="rId2"/>
  </sheets>
  <definedNames>
    <definedName name="_xlnm.Print_Area" localSheetId="0">'Anii I-II'!$A$1:$W$100</definedName>
  </definedNames>
  <calcPr calcId="152511"/>
</workbook>
</file>

<file path=xl/calcChain.xml><?xml version="1.0" encoding="utf-8"?>
<calcChain xmlns="http://schemas.openxmlformats.org/spreadsheetml/2006/main">
  <c r="B24" i="1" l="1"/>
  <c r="L24" i="1"/>
  <c r="M24" i="1"/>
  <c r="W24" i="1"/>
  <c r="B27" i="1"/>
  <c r="L27" i="1"/>
  <c r="M27" i="1"/>
  <c r="W27" i="1"/>
  <c r="B30" i="1"/>
  <c r="L30" i="1"/>
  <c r="M30" i="1"/>
  <c r="B33" i="1"/>
  <c r="L33" i="1"/>
  <c r="B36" i="1"/>
  <c r="L36" i="1"/>
  <c r="E49" i="1"/>
  <c r="P49" i="1"/>
  <c r="E50" i="1"/>
  <c r="P50" i="1"/>
  <c r="G52" i="1"/>
  <c r="H52" i="1"/>
  <c r="I52" i="1"/>
  <c r="J52" i="1"/>
  <c r="R52" i="1"/>
  <c r="S52" i="1"/>
  <c r="T52" i="1"/>
  <c r="U52" i="1"/>
  <c r="K49" i="1" l="1"/>
  <c r="P51" i="1"/>
  <c r="E51" i="1"/>
  <c r="V49" i="1"/>
  <c r="L87" i="1" l="1"/>
  <c r="L68" i="1"/>
</calcChain>
</file>

<file path=xl/sharedStrings.xml><?xml version="1.0" encoding="utf-8"?>
<sst xmlns="http://schemas.openxmlformats.org/spreadsheetml/2006/main" count="108" uniqueCount="77">
  <si>
    <t>5.</t>
  </si>
  <si>
    <t>6.</t>
  </si>
  <si>
    <t>7.</t>
  </si>
  <si>
    <t>8.</t>
  </si>
  <si>
    <t>PLAN DE ÎNVĂŢĂMÂNT</t>
  </si>
  <si>
    <t xml:space="preserve">ore: </t>
  </si>
  <si>
    <t xml:space="preserve">credite: </t>
  </si>
  <si>
    <t>din care:</t>
  </si>
  <si>
    <t>(c, s, l, p)</t>
  </si>
  <si>
    <t>E</t>
  </si>
  <si>
    <t>total / semestru</t>
  </si>
  <si>
    <t>total / săptămână</t>
  </si>
  <si>
    <t>ANUL I</t>
  </si>
  <si>
    <t>Universitatea Politehnica Timişoara</t>
  </si>
  <si>
    <t xml:space="preserve">Facultatea </t>
  </si>
  <si>
    <t xml:space="preserve">evaluări: </t>
  </si>
  <si>
    <t>VPI:</t>
  </si>
  <si>
    <t>ANUL II</t>
  </si>
  <si>
    <t>DISCIPLINE OPTIONALE</t>
  </si>
  <si>
    <t>RECTOR,</t>
  </si>
  <si>
    <t>SEMESTRUL 3</t>
  </si>
  <si>
    <t>SEMESTRUL 4</t>
  </si>
  <si>
    <r>
      <t xml:space="preserve">Forma de invatamant: </t>
    </r>
    <r>
      <rPr>
        <b/>
        <sz val="12"/>
        <color indexed="18"/>
        <rFont val="Arial"/>
        <family val="2"/>
      </rPr>
      <t>cu frecventa</t>
    </r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</si>
  <si>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</si>
  <si>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r>
      <t xml:space="preserve">Domeniul de studii universitare de masterat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 xml:space="preserve">: </t>
    </r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</si>
  <si>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</t>
    </r>
  </si>
  <si>
    <t>DS</t>
  </si>
  <si>
    <t>Prof.univ.dr.ing.Viorel-Aurel ŞERBAN</t>
  </si>
  <si>
    <t>D</t>
  </si>
  <si>
    <t xml:space="preserve">Tehnici de măsurare şi prelucrarea datelor </t>
  </si>
  <si>
    <t>DA</t>
  </si>
  <si>
    <t>3E, 1D</t>
  </si>
  <si>
    <t>1E, 1D</t>
  </si>
  <si>
    <t>DISCIPLINE FACULTATIVE</t>
  </si>
  <si>
    <t>Metoda elementelor de frontiera in analiza tensiunilor</t>
  </si>
  <si>
    <t>Disciplină facultativă 3</t>
  </si>
  <si>
    <t>Ciclul</t>
  </si>
  <si>
    <t>c1c2c3</t>
  </si>
  <si>
    <t>a1a2</t>
  </si>
  <si>
    <t>M</t>
  </si>
  <si>
    <t xml:space="preserve">Disciplină opţională independentă 2 </t>
  </si>
  <si>
    <t>01</t>
  </si>
  <si>
    <t>02</t>
  </si>
  <si>
    <t>03</t>
  </si>
  <si>
    <t>04</t>
  </si>
  <si>
    <t>DECAN,</t>
  </si>
  <si>
    <t>Prof.dr.ing.Inocenţiu MANIU</t>
  </si>
  <si>
    <r>
      <rPr>
        <sz val="12"/>
        <color indexed="18"/>
        <rFont val="Arial"/>
        <family val="2"/>
      </rPr>
      <t>Programul de studii univ. de master</t>
    </r>
    <r>
      <rPr>
        <b/>
        <sz val="12"/>
        <color indexed="18"/>
        <rFont val="Arial"/>
        <family val="2"/>
      </rPr>
      <t>: INGINERIE MECANICA AVANSATA</t>
    </r>
  </si>
  <si>
    <t>Cod DFI.Cod RSI.Cod DSU_M</t>
  </si>
  <si>
    <t>20.70.10</t>
  </si>
  <si>
    <t>de MECANICĂ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</si>
  <si>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 xml:space="preserve">: </t>
    </r>
  </si>
  <si>
    <t>Inginerie mecanica</t>
  </si>
  <si>
    <t>DCAV</t>
  </si>
  <si>
    <r>
      <t xml:space="preserve">Domeniul fundamental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</t>
    </r>
  </si>
  <si>
    <t>Ştiinţe inginereşti</t>
  </si>
  <si>
    <t>Inginerie mecanică, mecatronică, Inginerie industrială şi management</t>
  </si>
  <si>
    <t>Inginerie mecanică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</si>
  <si>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</si>
  <si>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</si>
  <si>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</si>
  <si>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</si>
  <si>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</si>
  <si>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</si>
  <si>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</si>
  <si>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</si>
  <si>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</si>
  <si>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f</t>
  </si>
  <si>
    <t>Disciplină opţională independentă 2                                                   Managementul asigurării calităţii în inginerie / Controlul digital al sistemelor mecanice</t>
  </si>
  <si>
    <t>Practică cercetare/profesională   
7 săptămâni x 14 ore/săptămână</t>
  </si>
  <si>
    <t>Elaborarea lucrării de disertatie
7 săptămâni x 14 ore/săptămână</t>
  </si>
  <si>
    <t>C</t>
  </si>
  <si>
    <t>Examen de disertație</t>
  </si>
  <si>
    <t>Materiale compozite. Caracterizare şi aplicaţii</t>
  </si>
  <si>
    <t>An universitar 2019 - 2020</t>
  </si>
  <si>
    <t>M434.19.03.S4-ij</t>
  </si>
  <si>
    <t>M434.19.03.V5-ij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</si>
</sst>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trike/>
      <sz val="12"/>
      <color indexed="18"/>
      <name val="Arial"/>
      <family val="2"/>
    </font>
    <font>
      <b/>
      <sz val="12"/>
      <color indexed="62"/>
      <name val="Arial"/>
      <family val="2"/>
    </font>
    <font>
      <u/>
      <sz val="10"/>
      <color theme="10"/>
      <name val="Arial"/>
      <family val="2"/>
    </font>
    <font>
      <sz val="12"/>
      <color rgb="FF000080"/>
      <name val="Arial"/>
      <family val="2"/>
    </font>
    <font>
      <sz val="12"/>
      <color rgb="FF002060"/>
      <name val="Arial"/>
      <family val="2"/>
      <charset val="238"/>
    </font>
    <font>
      <sz val="12"/>
      <color rgb="FF000080"/>
      <name val="Verdana"/>
      <family val="2"/>
      <charset val="238"/>
    </font>
    <font>
      <b/>
      <sz val="12"/>
      <color theme="3"/>
      <name val="Arial"/>
      <family val="2"/>
    </font>
    <font>
      <sz val="12"/>
      <color rgb="FFFF0000"/>
      <name val="Arial"/>
      <family val="2"/>
    </font>
    <font>
      <b/>
      <sz val="12"/>
      <color rgb="FF00008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  <charset val="238"/>
    </font>
    <font>
      <b/>
      <sz val="12"/>
      <color indexed="18"/>
      <name val="Franklin Gothic Medium"/>
      <family val="2"/>
    </font>
    <font>
      <b/>
      <sz val="12"/>
      <name val="Arial"/>
      <family val="2"/>
      <charset val="238"/>
    </font>
    <font>
      <b/>
      <sz val="12"/>
      <color rgb="FF00008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/>
    <xf numFmtId="0" fontId="11" fillId="0" borderId="0" xfId="0" applyFont="1" applyFill="1"/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1" applyFont="1" applyFill="1" applyAlignment="1">
      <alignment wrapText="1"/>
    </xf>
    <xf numFmtId="0" fontId="14" fillId="0" borderId="0" xfId="1" applyFont="1" applyFill="1" applyAlignment="1">
      <alignment horizontal="left" wrapText="1"/>
    </xf>
    <xf numFmtId="0" fontId="15" fillId="0" borderId="0" xfId="0" applyFont="1" applyFill="1"/>
    <xf numFmtId="0" fontId="15" fillId="0" borderId="0" xfId="0" applyFont="1"/>
    <xf numFmtId="0" fontId="8" fillId="0" borderId="28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6" fillId="0" borderId="0" xfId="0" applyFont="1" applyFill="1" applyAlignment="1"/>
    <xf numFmtId="0" fontId="3" fillId="0" borderId="0" xfId="0" applyFont="1" applyFill="1"/>
    <xf numFmtId="0" fontId="17" fillId="0" borderId="0" xfId="0" applyFont="1"/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21</xdr:col>
      <xdr:colOff>283633</xdr:colOff>
      <xdr:row>4</xdr:row>
      <xdr:rowOff>190500</xdr:rowOff>
    </xdr:to>
    <xdr:pic>
      <xdr:nvPicPr>
        <xdr:cNvPr id="105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0"/>
          <a:ext cx="28289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tabSelected="1" view="pageBreakPreview" topLeftCell="A55" zoomScale="110" zoomScaleSheetLayoutView="110" workbookViewId="0">
      <selection activeCell="B63" sqref="B63:L64"/>
    </sheetView>
  </sheetViews>
  <sheetFormatPr defaultRowHeight="15" x14ac:dyDescent="0.2"/>
  <cols>
    <col min="1" max="1" width="10.42578125" style="110" customWidth="1"/>
    <col min="2" max="2" width="10.140625" style="110" customWidth="1"/>
    <col min="3" max="3" width="5.7109375" style="110" customWidth="1"/>
    <col min="4" max="4" width="8.42578125" style="110" customWidth="1"/>
    <col min="5" max="5" width="6.5703125" style="110" customWidth="1"/>
    <col min="6" max="6" width="4.7109375" style="110" customWidth="1"/>
    <col min="7" max="7" width="6" style="110" customWidth="1"/>
    <col min="8" max="8" width="5.42578125" style="110" customWidth="1"/>
    <col min="9" max="9" width="4.85546875" style="110" customWidth="1"/>
    <col min="10" max="10" width="4.7109375" style="110" customWidth="1"/>
    <col min="11" max="11" width="10.5703125" style="110" customWidth="1"/>
    <col min="12" max="12" width="8.28515625" style="110" customWidth="1"/>
    <col min="13" max="14" width="5.7109375" style="110" customWidth="1"/>
    <col min="15" max="15" width="10.7109375" style="110" customWidth="1"/>
    <col min="16" max="21" width="4.7109375" style="110" customWidth="1"/>
    <col min="22" max="22" width="7.42578125" style="110" customWidth="1"/>
    <col min="23" max="23" width="6.85546875" style="110" customWidth="1"/>
    <col min="24" max="16384" width="9.140625" style="110"/>
  </cols>
  <sheetData>
    <row r="2" spans="1:25" s="26" customForma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5" s="26" customFormat="1" ht="15.75" x14ac:dyDescent="0.25">
      <c r="A3" s="27" t="s">
        <v>13</v>
      </c>
      <c r="K3" s="12"/>
      <c r="L3" s="12"/>
      <c r="M3" s="12"/>
      <c r="N3" s="12"/>
      <c r="O3" s="12"/>
      <c r="P3" s="12"/>
      <c r="Q3" s="12"/>
    </row>
    <row r="4" spans="1:25" s="26" customFormat="1" ht="15.75" x14ac:dyDescent="0.2"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" s="26" customFormat="1" ht="15.75" x14ac:dyDescent="0.25">
      <c r="K5" s="27"/>
      <c r="L5" s="27"/>
      <c r="M5" s="27"/>
      <c r="N5" s="27"/>
      <c r="O5" s="27"/>
      <c r="P5" s="27"/>
      <c r="Q5" s="27"/>
    </row>
    <row r="6" spans="1:25" s="26" customFormat="1" ht="15.75" x14ac:dyDescent="0.25">
      <c r="A6" s="42" t="s">
        <v>14</v>
      </c>
      <c r="B6" s="8" t="s">
        <v>50</v>
      </c>
      <c r="C6" s="8"/>
      <c r="D6" s="8"/>
      <c r="E6" s="8"/>
      <c r="F6" s="8"/>
      <c r="G6" s="8"/>
      <c r="H6" s="8"/>
      <c r="I6" s="8"/>
      <c r="J6" s="8"/>
      <c r="K6" s="42"/>
      <c r="L6" s="42"/>
      <c r="M6" s="42"/>
      <c r="N6" s="42"/>
      <c r="O6" s="27"/>
      <c r="P6" s="27"/>
      <c r="Q6" s="27"/>
    </row>
    <row r="7" spans="1:25" s="26" customFormat="1" ht="15.75" x14ac:dyDescent="0.25">
      <c r="A7" s="42" t="s">
        <v>51</v>
      </c>
      <c r="B7" s="13"/>
      <c r="C7" s="13"/>
      <c r="D7" s="13" t="s">
        <v>52</v>
      </c>
      <c r="E7" s="13"/>
      <c r="F7" s="13"/>
      <c r="G7" s="13"/>
      <c r="H7" s="13"/>
      <c r="I7" s="13"/>
      <c r="J7" s="13"/>
      <c r="K7" s="42"/>
      <c r="L7" s="42"/>
      <c r="M7" s="42"/>
      <c r="N7" s="42"/>
      <c r="O7" s="27"/>
      <c r="P7" s="27"/>
      <c r="Q7" s="27"/>
    </row>
    <row r="8" spans="1:25" s="9" customFormat="1" ht="15.75" x14ac:dyDescent="0.2">
      <c r="A8" s="104" t="s">
        <v>47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7"/>
      <c r="P8" s="107"/>
      <c r="Q8" s="107"/>
      <c r="R8" s="107"/>
      <c r="S8" s="107"/>
      <c r="T8" s="107"/>
      <c r="U8" s="107"/>
      <c r="V8" s="107"/>
      <c r="W8" s="107"/>
      <c r="X8" s="13"/>
    </row>
    <row r="9" spans="1:25" s="9" customFormat="1" ht="15.75" x14ac:dyDescent="0.2">
      <c r="A9" s="105" t="s">
        <v>22</v>
      </c>
      <c r="B9" s="105"/>
      <c r="C9" s="105"/>
      <c r="D9" s="105"/>
      <c r="E9" s="105"/>
      <c r="F9" s="105"/>
      <c r="G9" s="105"/>
      <c r="H9" s="105"/>
      <c r="I9" s="105"/>
      <c r="J9" s="105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3"/>
      <c r="X9" s="13"/>
    </row>
    <row r="10" spans="1:25" s="9" customFormat="1" ht="15.75" x14ac:dyDescent="0.25">
      <c r="A10" s="106" t="s">
        <v>23</v>
      </c>
      <c r="B10" s="106"/>
      <c r="C10" s="106"/>
      <c r="D10" s="106"/>
      <c r="E10" s="106"/>
      <c r="F10" s="106"/>
      <c r="G10" s="106"/>
      <c r="H10" s="106"/>
      <c r="I10" s="106"/>
      <c r="J10" s="2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0"/>
    </row>
    <row r="11" spans="1:25" s="2" customFormat="1" ht="15.75" x14ac:dyDescent="0.25">
      <c r="A11" s="13" t="s">
        <v>54</v>
      </c>
      <c r="B11" s="13"/>
      <c r="C11" s="13"/>
      <c r="D11" s="13"/>
      <c r="E11" s="13" t="s">
        <v>55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0"/>
    </row>
    <row r="12" spans="1:25" s="2" customFormat="1" ht="15.75" x14ac:dyDescent="0.25">
      <c r="A12" s="13" t="s">
        <v>25</v>
      </c>
      <c r="B12" s="13"/>
      <c r="C12" s="13"/>
      <c r="D12" s="13" t="s">
        <v>56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0"/>
    </row>
    <row r="13" spans="1:25" s="109" customFormat="1" ht="15.75" x14ac:dyDescent="0.25">
      <c r="A13" s="13" t="s">
        <v>24</v>
      </c>
      <c r="B13" s="13"/>
      <c r="C13" s="13"/>
      <c r="D13" s="43"/>
      <c r="E13" s="13"/>
      <c r="F13" s="13"/>
      <c r="G13" s="13"/>
      <c r="H13" s="13"/>
      <c r="I13" s="44" t="s">
        <v>57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5" x14ac:dyDescent="0.2">
      <c r="A14" s="35" t="s">
        <v>48</v>
      </c>
      <c r="B14" s="36"/>
      <c r="C14" s="36"/>
      <c r="D14" s="37"/>
      <c r="E14" s="38"/>
      <c r="F14" s="10"/>
      <c r="G14" s="10"/>
      <c r="H14" s="13"/>
      <c r="I14" s="13"/>
      <c r="J14" s="13"/>
    </row>
    <row r="15" spans="1:25" x14ac:dyDescent="0.2">
      <c r="A15" s="39"/>
      <c r="B15" s="40" t="s">
        <v>49</v>
      </c>
      <c r="C15" s="40"/>
      <c r="D15" s="41"/>
      <c r="E15" s="38"/>
      <c r="F15" s="10"/>
      <c r="G15" s="10"/>
    </row>
    <row r="16" spans="1:25" x14ac:dyDescent="0.2">
      <c r="A16" s="111" t="s">
        <v>36</v>
      </c>
      <c r="B16" s="47" t="s">
        <v>37</v>
      </c>
      <c r="C16" s="57" t="s">
        <v>38</v>
      </c>
      <c r="D16" s="57"/>
    </row>
    <row r="17" spans="1:23" s="2" customFormat="1" x14ac:dyDescent="0.2">
      <c r="A17" s="111" t="s">
        <v>39</v>
      </c>
      <c r="B17" s="47">
        <v>434</v>
      </c>
      <c r="C17" s="57">
        <v>19</v>
      </c>
      <c r="D17" s="57"/>
      <c r="G17" s="31"/>
      <c r="H17" s="3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1" customFormat="1" ht="15.75" x14ac:dyDescent="0.25">
      <c r="A18" s="112" t="s">
        <v>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s="1" customFormat="1" ht="15.75" x14ac:dyDescent="0.25">
      <c r="A19" s="112" t="s">
        <v>74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s="2" customFormat="1" ht="16.5" thickBot="1" x14ac:dyDescent="0.25">
      <c r="A20" s="113" t="s">
        <v>12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s="9" customFormat="1" ht="17.25" thickTop="1" thickBot="1" x14ac:dyDescent="0.25">
      <c r="A21" s="3"/>
      <c r="B21" s="88" t="s">
        <v>20</v>
      </c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88" t="s">
        <v>21</v>
      </c>
      <c r="N21" s="89"/>
      <c r="O21" s="89"/>
      <c r="P21" s="89"/>
      <c r="Q21" s="89"/>
      <c r="R21" s="89"/>
      <c r="S21" s="89"/>
      <c r="T21" s="89"/>
      <c r="U21" s="89"/>
      <c r="V21" s="89"/>
      <c r="W21" s="90"/>
    </row>
    <row r="22" spans="1:23" s="9" customFormat="1" ht="15.75" thickTop="1" x14ac:dyDescent="0.2">
      <c r="A22" s="58" t="s">
        <v>58</v>
      </c>
      <c r="B22" s="61" t="s">
        <v>73</v>
      </c>
      <c r="C22" s="62"/>
      <c r="D22" s="62"/>
      <c r="E22" s="62"/>
      <c r="F22" s="62"/>
      <c r="G22" s="62"/>
      <c r="H22" s="62"/>
      <c r="I22" s="62"/>
      <c r="J22" s="62"/>
      <c r="K22" s="62"/>
      <c r="L22" s="68"/>
      <c r="M22" s="61" t="s">
        <v>69</v>
      </c>
      <c r="N22" s="62"/>
      <c r="O22" s="62"/>
      <c r="P22" s="62"/>
      <c r="Q22" s="62"/>
      <c r="R22" s="62"/>
      <c r="S22" s="62"/>
      <c r="T22" s="62"/>
      <c r="U22" s="62"/>
      <c r="V22" s="62"/>
      <c r="W22" s="68"/>
    </row>
    <row r="23" spans="1:23" s="9" customFormat="1" x14ac:dyDescent="0.2">
      <c r="A23" s="59"/>
      <c r="B23" s="74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74"/>
      <c r="N23" s="69"/>
      <c r="O23" s="69"/>
      <c r="P23" s="69"/>
      <c r="Q23" s="69"/>
      <c r="R23" s="69"/>
      <c r="S23" s="69"/>
      <c r="T23" s="69"/>
      <c r="U23" s="69"/>
      <c r="V23" s="69"/>
      <c r="W23" s="70"/>
    </row>
    <row r="24" spans="1:23" s="9" customFormat="1" ht="15.75" thickBot="1" x14ac:dyDescent="0.25">
      <c r="A24" s="60"/>
      <c r="B24" s="81" t="str">
        <f>CONCATENATE($A$17,$B$17,".",$C$17,".","0",RIGHT($B$21,1),".",RIGHT(K24,1),$A$22,)</f>
        <v>M434.19.03.V1</v>
      </c>
      <c r="C24" s="82"/>
      <c r="D24" s="83"/>
      <c r="E24" s="4">
        <v>10</v>
      </c>
      <c r="F24" s="5" t="s">
        <v>9</v>
      </c>
      <c r="G24" s="5">
        <v>42</v>
      </c>
      <c r="H24" s="5">
        <v>0</v>
      </c>
      <c r="I24" s="5">
        <v>14</v>
      </c>
      <c r="J24" s="5">
        <v>14</v>
      </c>
      <c r="K24" s="6" t="s">
        <v>53</v>
      </c>
      <c r="L24" s="45">
        <f>E24*560/30</f>
        <v>186.66666666666666</v>
      </c>
      <c r="M24" s="81" t="str">
        <f>CONCATENATE($A$17,$B$17,".",$C$17,".","0",RIGHT($M$21,1),".",RIGHT(V24,1),$A$22,)</f>
        <v>M434.19.04.S1</v>
      </c>
      <c r="N24" s="82"/>
      <c r="O24" s="83"/>
      <c r="P24" s="4">
        <v>10</v>
      </c>
      <c r="Q24" s="5" t="s">
        <v>28</v>
      </c>
      <c r="R24" s="5">
        <v>0</v>
      </c>
      <c r="S24" s="5">
        <v>0</v>
      </c>
      <c r="T24" s="5">
        <v>0</v>
      </c>
      <c r="U24" s="5">
        <v>98</v>
      </c>
      <c r="V24" s="6" t="s">
        <v>26</v>
      </c>
      <c r="W24" s="7">
        <f>P24*560/30</f>
        <v>186.66666666666666</v>
      </c>
    </row>
    <row r="25" spans="1:23" s="9" customFormat="1" ht="15.75" thickTop="1" x14ac:dyDescent="0.2">
      <c r="A25" s="58" t="s">
        <v>59</v>
      </c>
      <c r="B25" s="61" t="s">
        <v>29</v>
      </c>
      <c r="C25" s="62"/>
      <c r="D25" s="62"/>
      <c r="E25" s="62"/>
      <c r="F25" s="62"/>
      <c r="G25" s="62"/>
      <c r="H25" s="62"/>
      <c r="I25" s="62"/>
      <c r="J25" s="62"/>
      <c r="K25" s="62"/>
      <c r="L25" s="68"/>
      <c r="M25" s="61" t="s">
        <v>70</v>
      </c>
      <c r="N25" s="62"/>
      <c r="O25" s="62"/>
      <c r="P25" s="62"/>
      <c r="Q25" s="62"/>
      <c r="R25" s="62"/>
      <c r="S25" s="62"/>
      <c r="T25" s="62"/>
      <c r="U25" s="62"/>
      <c r="V25" s="62"/>
      <c r="W25" s="68"/>
    </row>
    <row r="26" spans="1:23" s="9" customFormat="1" x14ac:dyDescent="0.2">
      <c r="A26" s="59"/>
      <c r="B26" s="74"/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4"/>
      <c r="N26" s="69"/>
      <c r="O26" s="69"/>
      <c r="P26" s="69"/>
      <c r="Q26" s="69"/>
      <c r="R26" s="69"/>
      <c r="S26" s="69"/>
      <c r="T26" s="69"/>
      <c r="U26" s="69"/>
      <c r="V26" s="69"/>
      <c r="W26" s="70"/>
    </row>
    <row r="27" spans="1:23" s="9" customFormat="1" ht="15.75" thickBot="1" x14ac:dyDescent="0.25">
      <c r="A27" s="60"/>
      <c r="B27" s="81" t="str">
        <f>CONCATENATE($A$17,$B$17,".",$C$17,".","0",RIGHT($B$21,1),".",RIGHT(K27,1),$A$25,)</f>
        <v>M434.19.03.A2</v>
      </c>
      <c r="C27" s="82"/>
      <c r="D27" s="83"/>
      <c r="E27" s="4">
        <v>7</v>
      </c>
      <c r="F27" s="5" t="s">
        <v>9</v>
      </c>
      <c r="G27" s="5">
        <v>28</v>
      </c>
      <c r="H27" s="5">
        <v>0</v>
      </c>
      <c r="I27" s="5">
        <v>28</v>
      </c>
      <c r="J27" s="5">
        <v>0</v>
      </c>
      <c r="K27" s="6" t="s">
        <v>30</v>
      </c>
      <c r="L27" s="45">
        <f>E27*560/30</f>
        <v>130.66666666666666</v>
      </c>
      <c r="M27" s="81" t="str">
        <f>CONCATENATE($A$17,$B$17,".",$C$17,".","0",RIGHT($M$21,1),".",RIGHT(V27,1),$A$25,)</f>
        <v>M434.19.04.S2</v>
      </c>
      <c r="N27" s="82"/>
      <c r="O27" s="83"/>
      <c r="P27" s="4">
        <v>10</v>
      </c>
      <c r="Q27" s="5" t="s">
        <v>71</v>
      </c>
      <c r="R27" s="5">
        <v>0</v>
      </c>
      <c r="S27" s="5">
        <v>0</v>
      </c>
      <c r="T27" s="5">
        <v>0</v>
      </c>
      <c r="U27" s="5">
        <v>98</v>
      </c>
      <c r="V27" s="6" t="s">
        <v>26</v>
      </c>
      <c r="W27" s="7">
        <f>P27*560/30</f>
        <v>186.66666666666666</v>
      </c>
    </row>
    <row r="28" spans="1:23" s="9" customFormat="1" ht="15.75" thickTop="1" x14ac:dyDescent="0.2">
      <c r="A28" s="58" t="s">
        <v>60</v>
      </c>
      <c r="B28" s="75" t="s">
        <v>29</v>
      </c>
      <c r="C28" s="76"/>
      <c r="D28" s="76"/>
      <c r="E28" s="76"/>
      <c r="F28" s="76"/>
      <c r="G28" s="76"/>
      <c r="H28" s="76"/>
      <c r="I28" s="76"/>
      <c r="J28" s="76"/>
      <c r="K28" s="76"/>
      <c r="L28" s="77"/>
      <c r="M28" s="61" t="s">
        <v>72</v>
      </c>
      <c r="N28" s="62"/>
      <c r="O28" s="62"/>
      <c r="P28" s="62"/>
      <c r="Q28" s="62"/>
      <c r="R28" s="62"/>
      <c r="S28" s="62"/>
      <c r="T28" s="62"/>
      <c r="U28" s="62"/>
      <c r="V28" s="62"/>
      <c r="W28" s="68"/>
    </row>
    <row r="29" spans="1:23" s="9" customFormat="1" x14ac:dyDescent="0.2">
      <c r="A29" s="59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74"/>
      <c r="N29" s="69"/>
      <c r="O29" s="69"/>
      <c r="P29" s="69"/>
      <c r="Q29" s="69"/>
      <c r="R29" s="69"/>
      <c r="S29" s="69"/>
      <c r="T29" s="69"/>
      <c r="U29" s="69"/>
      <c r="V29" s="69"/>
      <c r="W29" s="70"/>
    </row>
    <row r="30" spans="1:23" s="9" customFormat="1" ht="15.75" thickBot="1" x14ac:dyDescent="0.25">
      <c r="A30" s="60"/>
      <c r="B30" s="81" t="str">
        <f>CONCATENATE($A$17,$B$17,".",$C$17,".","0",RIGHT($B$21,1),".",RIGHT(K30,1),$A$28,)</f>
        <v>M434.19.03.V3</v>
      </c>
      <c r="C30" s="82"/>
      <c r="D30" s="83"/>
      <c r="E30" s="4">
        <v>3</v>
      </c>
      <c r="F30" s="5" t="s">
        <v>28</v>
      </c>
      <c r="G30" s="5">
        <v>0</v>
      </c>
      <c r="H30" s="5">
        <v>0</v>
      </c>
      <c r="I30" s="5">
        <v>0</v>
      </c>
      <c r="J30" s="5">
        <v>14</v>
      </c>
      <c r="K30" s="6" t="s">
        <v>53</v>
      </c>
      <c r="L30" s="7">
        <f>E30*560/30</f>
        <v>56</v>
      </c>
      <c r="M30" s="81" t="str">
        <f>CONCATENATE($A$17,$B$17,".",$C$17,".","0",RIGHT($M$21,1),".",RIGHT(V30,1),$A$28,)</f>
        <v>M434.19.04.S3</v>
      </c>
      <c r="N30" s="82"/>
      <c r="O30" s="83"/>
      <c r="P30" s="4">
        <v>10</v>
      </c>
      <c r="Q30" s="5" t="s">
        <v>9</v>
      </c>
      <c r="R30" s="5"/>
      <c r="S30" s="5"/>
      <c r="T30" s="5"/>
      <c r="U30" s="5"/>
      <c r="V30" s="6" t="s">
        <v>26</v>
      </c>
      <c r="W30" s="7"/>
    </row>
    <row r="31" spans="1:23" s="9" customFormat="1" ht="15.75" thickTop="1" x14ac:dyDescent="0.2">
      <c r="A31" s="58" t="s">
        <v>61</v>
      </c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8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68"/>
    </row>
    <row r="32" spans="1:23" s="9" customFormat="1" x14ac:dyDescent="0.2">
      <c r="A32" s="59"/>
      <c r="B32" s="74"/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74"/>
      <c r="N32" s="69"/>
      <c r="O32" s="69"/>
      <c r="P32" s="69"/>
      <c r="Q32" s="69"/>
      <c r="R32" s="69"/>
      <c r="S32" s="69"/>
      <c r="T32" s="69"/>
      <c r="U32" s="69"/>
      <c r="V32" s="69"/>
      <c r="W32" s="70"/>
    </row>
    <row r="33" spans="1:23" s="9" customFormat="1" ht="15.75" thickBot="1" x14ac:dyDescent="0.25">
      <c r="A33" s="60"/>
      <c r="B33" s="81" t="str">
        <f>CONCATENATE($A$17,$B$17,".",$C$17,".","0",RIGHT($B$21,1),".",RIGHT(K33,1),$A$31,"-ij")</f>
        <v>M434.19.03.S4-ij</v>
      </c>
      <c r="C33" s="82"/>
      <c r="D33" s="83"/>
      <c r="E33" s="4">
        <v>10</v>
      </c>
      <c r="F33" s="5" t="s">
        <v>9</v>
      </c>
      <c r="G33" s="5">
        <v>28</v>
      </c>
      <c r="H33" s="5">
        <v>0</v>
      </c>
      <c r="I33" s="5">
        <v>14</v>
      </c>
      <c r="J33" s="5">
        <v>14</v>
      </c>
      <c r="K33" s="6" t="s">
        <v>26</v>
      </c>
      <c r="L33" s="45">
        <f>E33*560/30</f>
        <v>186.66666666666666</v>
      </c>
      <c r="M33" s="71"/>
      <c r="N33" s="72"/>
      <c r="O33" s="73"/>
      <c r="P33" s="4"/>
      <c r="Q33" s="5"/>
      <c r="R33" s="5"/>
      <c r="S33" s="5"/>
      <c r="T33" s="5"/>
      <c r="U33" s="5"/>
      <c r="V33" s="6"/>
      <c r="W33" s="7"/>
    </row>
    <row r="34" spans="1:23" s="9" customFormat="1" ht="15.75" thickTop="1" x14ac:dyDescent="0.2">
      <c r="A34" s="58" t="s">
        <v>62</v>
      </c>
      <c r="B34" s="75" t="s">
        <v>35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61"/>
      <c r="N34" s="62"/>
      <c r="O34" s="62"/>
      <c r="P34" s="62"/>
      <c r="Q34" s="62"/>
      <c r="R34" s="62"/>
      <c r="S34" s="62"/>
      <c r="T34" s="62"/>
      <c r="U34" s="62"/>
      <c r="V34" s="62"/>
      <c r="W34" s="68"/>
    </row>
    <row r="35" spans="1:23" s="9" customFormat="1" x14ac:dyDescent="0.2">
      <c r="A35" s="59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74"/>
      <c r="N35" s="69"/>
      <c r="O35" s="69"/>
      <c r="P35" s="69"/>
      <c r="Q35" s="69"/>
      <c r="R35" s="69"/>
      <c r="S35" s="69"/>
      <c r="T35" s="69"/>
      <c r="U35" s="69"/>
      <c r="V35" s="69"/>
      <c r="W35" s="70"/>
    </row>
    <row r="36" spans="1:23" s="9" customFormat="1" ht="15.75" thickBot="1" x14ac:dyDescent="0.25">
      <c r="A36" s="60"/>
      <c r="B36" s="81" t="str">
        <f>CONCATENATE($A$17,$B$17,".",$C$17,".","0",RIGHT($B$21,1),".",RIGHT(K36,1),$A$34,"-ij")</f>
        <v>M434.19.03.V5-ij</v>
      </c>
      <c r="C36" s="82"/>
      <c r="D36" s="83"/>
      <c r="E36" s="4">
        <v>4</v>
      </c>
      <c r="F36" s="5" t="s">
        <v>28</v>
      </c>
      <c r="G36" s="5">
        <v>28</v>
      </c>
      <c r="H36" s="5">
        <v>0</v>
      </c>
      <c r="I36" s="5">
        <v>28</v>
      </c>
      <c r="J36" s="5">
        <v>0</v>
      </c>
      <c r="K36" s="6" t="s">
        <v>53</v>
      </c>
      <c r="L36" s="45">
        <f>E36*560/30</f>
        <v>74.666666666666671</v>
      </c>
      <c r="M36" s="71"/>
      <c r="N36" s="72"/>
      <c r="O36" s="73"/>
      <c r="P36" s="4"/>
      <c r="Q36" s="5"/>
      <c r="R36" s="5"/>
      <c r="S36" s="5"/>
      <c r="T36" s="5"/>
      <c r="U36" s="5"/>
      <c r="V36" s="6"/>
      <c r="W36" s="7"/>
    </row>
    <row r="37" spans="1:23" s="9" customFormat="1" ht="15.75" thickTop="1" x14ac:dyDescent="0.2">
      <c r="A37" s="58" t="s">
        <v>63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8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8"/>
    </row>
    <row r="38" spans="1:23" s="9" customFormat="1" ht="5.25" customHeight="1" x14ac:dyDescent="0.2">
      <c r="A38" s="59"/>
      <c r="B38" s="74"/>
      <c r="C38" s="69"/>
      <c r="D38" s="69"/>
      <c r="E38" s="69"/>
      <c r="F38" s="69"/>
      <c r="G38" s="69"/>
      <c r="H38" s="69"/>
      <c r="I38" s="69"/>
      <c r="J38" s="69"/>
      <c r="K38" s="69"/>
      <c r="L38" s="70"/>
      <c r="M38" s="74"/>
      <c r="N38" s="69"/>
      <c r="O38" s="69"/>
      <c r="P38" s="69"/>
      <c r="Q38" s="69"/>
      <c r="R38" s="69"/>
      <c r="S38" s="69"/>
      <c r="T38" s="69"/>
      <c r="U38" s="69"/>
      <c r="V38" s="69"/>
      <c r="W38" s="70"/>
    </row>
    <row r="39" spans="1:23" s="9" customFormat="1" ht="15.75" thickBot="1" x14ac:dyDescent="0.25">
      <c r="A39" s="60"/>
      <c r="B39" s="71"/>
      <c r="C39" s="72"/>
      <c r="D39" s="73"/>
      <c r="E39" s="4"/>
      <c r="F39" s="5"/>
      <c r="G39" s="5"/>
      <c r="H39" s="5"/>
      <c r="I39" s="5"/>
      <c r="J39" s="5"/>
      <c r="K39" s="6"/>
      <c r="L39" s="7"/>
      <c r="M39" s="71"/>
      <c r="N39" s="72"/>
      <c r="O39" s="73"/>
      <c r="P39" s="4"/>
      <c r="Q39" s="5"/>
      <c r="R39" s="5"/>
      <c r="S39" s="5"/>
      <c r="T39" s="5"/>
      <c r="U39" s="5"/>
      <c r="V39" s="6"/>
      <c r="W39" s="7"/>
    </row>
    <row r="40" spans="1:23" s="9" customFormat="1" ht="15.75" thickTop="1" x14ac:dyDescent="0.2">
      <c r="A40" s="58" t="s">
        <v>64</v>
      </c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8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8"/>
    </row>
    <row r="41" spans="1:23" s="9" customFormat="1" ht="4.5" customHeight="1" x14ac:dyDescent="0.2">
      <c r="A41" s="59"/>
      <c r="B41" s="74"/>
      <c r="C41" s="69"/>
      <c r="D41" s="69"/>
      <c r="E41" s="69"/>
      <c r="F41" s="69"/>
      <c r="G41" s="69"/>
      <c r="H41" s="69"/>
      <c r="I41" s="69"/>
      <c r="J41" s="69"/>
      <c r="K41" s="69"/>
      <c r="L41" s="70"/>
      <c r="M41" s="74"/>
      <c r="N41" s="69"/>
      <c r="O41" s="69"/>
      <c r="P41" s="69"/>
      <c r="Q41" s="69"/>
      <c r="R41" s="69"/>
      <c r="S41" s="69"/>
      <c r="T41" s="69"/>
      <c r="U41" s="69"/>
      <c r="V41" s="69"/>
      <c r="W41" s="70"/>
    </row>
    <row r="42" spans="1:23" s="9" customFormat="1" ht="15.75" thickBot="1" x14ac:dyDescent="0.25">
      <c r="A42" s="60"/>
      <c r="B42" s="71"/>
      <c r="C42" s="72"/>
      <c r="D42" s="73"/>
      <c r="E42" s="4"/>
      <c r="F42" s="5"/>
      <c r="G42" s="5"/>
      <c r="H42" s="5"/>
      <c r="I42" s="5"/>
      <c r="J42" s="5"/>
      <c r="K42" s="6"/>
      <c r="L42" s="7"/>
      <c r="M42" s="71"/>
      <c r="N42" s="72"/>
      <c r="O42" s="73"/>
      <c r="P42" s="4"/>
      <c r="Q42" s="5"/>
      <c r="R42" s="5"/>
      <c r="S42" s="5"/>
      <c r="T42" s="5"/>
      <c r="U42" s="6"/>
      <c r="V42" s="6"/>
      <c r="W42" s="7"/>
    </row>
    <row r="43" spans="1:23" s="9" customFormat="1" ht="15.75" thickTop="1" x14ac:dyDescent="0.2">
      <c r="A43" s="58" t="s">
        <v>65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8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8"/>
    </row>
    <row r="44" spans="1:23" s="9" customFormat="1" ht="3.75" customHeight="1" x14ac:dyDescent="0.2">
      <c r="A44" s="59"/>
      <c r="B44" s="74"/>
      <c r="C44" s="69"/>
      <c r="D44" s="69"/>
      <c r="E44" s="69"/>
      <c r="F44" s="69"/>
      <c r="G44" s="69"/>
      <c r="H44" s="69"/>
      <c r="I44" s="69"/>
      <c r="J44" s="69"/>
      <c r="K44" s="69"/>
      <c r="L44" s="70"/>
      <c r="M44" s="74"/>
      <c r="N44" s="69"/>
      <c r="O44" s="69"/>
      <c r="P44" s="69"/>
      <c r="Q44" s="69"/>
      <c r="R44" s="69"/>
      <c r="S44" s="69"/>
      <c r="T44" s="69"/>
      <c r="U44" s="69"/>
      <c r="V44" s="69"/>
      <c r="W44" s="70"/>
    </row>
    <row r="45" spans="1:23" s="9" customFormat="1" ht="15.75" thickBot="1" x14ac:dyDescent="0.25">
      <c r="A45" s="60"/>
      <c r="B45" s="71"/>
      <c r="C45" s="72"/>
      <c r="D45" s="73"/>
      <c r="E45" s="4"/>
      <c r="F45" s="5"/>
      <c r="G45" s="5"/>
      <c r="H45" s="5"/>
      <c r="I45" s="5"/>
      <c r="J45" s="5"/>
      <c r="K45" s="6"/>
      <c r="L45" s="7"/>
      <c r="M45" s="71"/>
      <c r="N45" s="72"/>
      <c r="O45" s="73"/>
      <c r="P45" s="4"/>
      <c r="Q45" s="5"/>
      <c r="R45" s="5"/>
      <c r="S45" s="5"/>
      <c r="T45" s="5"/>
      <c r="U45" s="5"/>
      <c r="V45" s="6"/>
      <c r="W45" s="7"/>
    </row>
    <row r="46" spans="1:23" s="9" customFormat="1" ht="15.75" thickTop="1" x14ac:dyDescent="0.2">
      <c r="A46" s="58" t="s">
        <v>66</v>
      </c>
      <c r="B46" s="102"/>
      <c r="C46" s="63"/>
      <c r="D46" s="63"/>
      <c r="E46" s="63"/>
      <c r="F46" s="63"/>
      <c r="G46" s="63"/>
      <c r="H46" s="63"/>
      <c r="I46" s="63"/>
      <c r="J46" s="63"/>
      <c r="K46" s="63"/>
      <c r="L46" s="64"/>
      <c r="M46" s="102"/>
      <c r="N46" s="63"/>
      <c r="O46" s="63"/>
      <c r="P46" s="63"/>
      <c r="Q46" s="63"/>
      <c r="R46" s="63"/>
      <c r="S46" s="63"/>
      <c r="T46" s="63"/>
      <c r="U46" s="63"/>
      <c r="V46" s="63"/>
      <c r="W46" s="64"/>
    </row>
    <row r="47" spans="1:23" s="9" customFormat="1" ht="6" customHeight="1" x14ac:dyDescent="0.2">
      <c r="A47" s="59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7"/>
      <c r="M47" s="65"/>
      <c r="N47" s="66"/>
      <c r="O47" s="66"/>
      <c r="P47" s="66"/>
      <c r="Q47" s="66"/>
      <c r="R47" s="66"/>
      <c r="S47" s="66"/>
      <c r="T47" s="66"/>
      <c r="U47" s="66"/>
      <c r="V47" s="66"/>
      <c r="W47" s="67"/>
    </row>
    <row r="48" spans="1:23" s="9" customFormat="1" ht="15.75" thickBot="1" x14ac:dyDescent="0.25">
      <c r="A48" s="60"/>
      <c r="B48" s="71"/>
      <c r="C48" s="72"/>
      <c r="D48" s="73"/>
      <c r="E48" s="4"/>
      <c r="F48" s="5"/>
      <c r="G48" s="5"/>
      <c r="H48" s="5"/>
      <c r="I48" s="5"/>
      <c r="J48" s="5"/>
      <c r="K48" s="6"/>
      <c r="L48" s="7"/>
      <c r="M48" s="71"/>
      <c r="N48" s="72"/>
      <c r="O48" s="73"/>
      <c r="P48" s="4"/>
      <c r="Q48" s="5"/>
      <c r="R48" s="5"/>
      <c r="S48" s="5"/>
      <c r="T48" s="5"/>
      <c r="U48" s="5"/>
      <c r="V48" s="6"/>
      <c r="W48" s="7"/>
    </row>
    <row r="49" spans="1:23" s="9" customFormat="1" ht="16.5" thickTop="1" x14ac:dyDescent="0.2">
      <c r="A49" s="50" t="s">
        <v>10</v>
      </c>
      <c r="B49" s="48" t="s">
        <v>5</v>
      </c>
      <c r="C49" s="49"/>
      <c r="D49" s="16"/>
      <c r="E49" s="99">
        <f>SUM(G24:J24,G27:J27,G30:J30,G33:J33,G36:J36,G39:J39,G42:J42,G45:J45,G48:J48)</f>
        <v>252</v>
      </c>
      <c r="F49" s="100"/>
      <c r="G49" s="96" t="s">
        <v>16</v>
      </c>
      <c r="H49" s="97"/>
      <c r="I49" s="97"/>
      <c r="J49" s="98"/>
      <c r="K49" s="94">
        <f>SUM(L24,L27,L30,L33,L36,L39,L42,L45,L48)</f>
        <v>634.66666666666663</v>
      </c>
      <c r="L49" s="95"/>
      <c r="M49" s="48" t="s">
        <v>5</v>
      </c>
      <c r="N49" s="49"/>
      <c r="O49" s="16"/>
      <c r="P49" s="99">
        <f>SUM(R24:U24,R27:U27,R30:U30,R33:U33,R36:U36,R39:U39,R42:U42,R45:U45,R48:U48)</f>
        <v>196</v>
      </c>
      <c r="Q49" s="100"/>
      <c r="R49" s="96" t="s">
        <v>16</v>
      </c>
      <c r="S49" s="97"/>
      <c r="T49" s="97"/>
      <c r="U49" s="98"/>
      <c r="V49" s="101">
        <f>SUM(W24,W27,W30,W33,W36,W39,W42,W45,W48)</f>
        <v>373.33333333333331</v>
      </c>
      <c r="W49" s="100"/>
    </row>
    <row r="50" spans="1:23" s="9" customFormat="1" ht="16.5" thickBot="1" x14ac:dyDescent="0.25">
      <c r="A50" s="51"/>
      <c r="B50" s="52" t="s">
        <v>6</v>
      </c>
      <c r="C50" s="53"/>
      <c r="D50" s="19"/>
      <c r="E50" s="55">
        <f>SUM(E24,E27,E30,E33,E36,E39,E42,E45,E48)</f>
        <v>34</v>
      </c>
      <c r="F50" s="56"/>
      <c r="G50" s="52" t="s">
        <v>15</v>
      </c>
      <c r="H50" s="53"/>
      <c r="I50" s="53"/>
      <c r="J50" s="54"/>
      <c r="K50" s="52" t="s">
        <v>31</v>
      </c>
      <c r="L50" s="54"/>
      <c r="M50" s="52" t="s">
        <v>6</v>
      </c>
      <c r="N50" s="53"/>
      <c r="O50" s="19"/>
      <c r="P50" s="55">
        <f>SUM(P24,P27,P30,P33,P36,P39,P42,P45,P48)</f>
        <v>30</v>
      </c>
      <c r="Q50" s="56"/>
      <c r="R50" s="52" t="s">
        <v>15</v>
      </c>
      <c r="S50" s="53"/>
      <c r="T50" s="53"/>
      <c r="U50" s="54"/>
      <c r="V50" s="52" t="s">
        <v>32</v>
      </c>
      <c r="W50" s="54"/>
    </row>
    <row r="51" spans="1:23" s="9" customFormat="1" ht="16.5" thickTop="1" x14ac:dyDescent="0.2">
      <c r="A51" s="50" t="s">
        <v>11</v>
      </c>
      <c r="B51" s="48" t="s">
        <v>5</v>
      </c>
      <c r="C51" s="49"/>
      <c r="D51" s="17"/>
      <c r="E51" s="99">
        <f>SUM(G52:J52)</f>
        <v>18</v>
      </c>
      <c r="F51" s="100"/>
      <c r="G51" s="23"/>
      <c r="H51" s="14"/>
      <c r="I51" s="14"/>
      <c r="J51" s="14"/>
      <c r="K51" s="14"/>
      <c r="L51" s="15"/>
      <c r="M51" s="48" t="s">
        <v>5</v>
      </c>
      <c r="N51" s="49"/>
      <c r="O51" s="17"/>
      <c r="P51" s="103">
        <f>SUM(R52:U52)</f>
        <v>14</v>
      </c>
      <c r="Q51" s="95"/>
      <c r="R51" s="23"/>
      <c r="S51" s="14"/>
      <c r="T51" s="14"/>
      <c r="U51" s="14"/>
      <c r="V51" s="14"/>
      <c r="W51" s="15"/>
    </row>
    <row r="52" spans="1:23" s="9" customFormat="1" ht="15.75" thickBot="1" x14ac:dyDescent="0.25">
      <c r="A52" s="51"/>
      <c r="B52" s="52" t="s">
        <v>7</v>
      </c>
      <c r="C52" s="53"/>
      <c r="D52" s="18"/>
      <c r="E52" s="18"/>
      <c r="F52" s="22"/>
      <c r="G52" s="24">
        <f>(G24+G27+G30+G33+G36+G39+G42+G45+G48)/14</f>
        <v>9</v>
      </c>
      <c r="H52" s="25">
        <f>(H24+H27+H30+H33+H36+H39+H42+H45+H48)/14</f>
        <v>0</v>
      </c>
      <c r="I52" s="25">
        <f>(I24+I27+I30+I33+I36+I39+I42+I45+I48)/14</f>
        <v>6</v>
      </c>
      <c r="J52" s="25">
        <f>(J24+J27+J30+J33+J36+J39+J42+J45+J48)/14</f>
        <v>3</v>
      </c>
      <c r="K52" s="20" t="s">
        <v>8</v>
      </c>
      <c r="L52" s="21"/>
      <c r="M52" s="52" t="s">
        <v>7</v>
      </c>
      <c r="N52" s="53"/>
      <c r="O52" s="18"/>
      <c r="P52" s="18"/>
      <c r="Q52" s="22"/>
      <c r="R52" s="24">
        <f>(R24+R27+R30+R33+R36+R39+R42+R45+R48)/14</f>
        <v>0</v>
      </c>
      <c r="S52" s="25">
        <f>(S24+S27+S30+S33+S36+S39+S42+S45+S48)/14</f>
        <v>0</v>
      </c>
      <c r="T52" s="25">
        <f>(T24+T27+T30+T33+T36+T39+T42+T45+T48)/14</f>
        <v>0</v>
      </c>
      <c r="U52" s="25">
        <f>(U24+U27+U30+U33+U36+U39+U42+U45+U48)/14</f>
        <v>14</v>
      </c>
      <c r="V52" s="20" t="s">
        <v>8</v>
      </c>
      <c r="W52" s="21"/>
    </row>
    <row r="53" spans="1:23" s="9" customFormat="1" ht="15.75" thickTop="1" x14ac:dyDescent="0.2">
      <c r="A53" s="30"/>
      <c r="B53" s="31"/>
      <c r="C53" s="31"/>
      <c r="D53" s="32"/>
      <c r="E53" s="32"/>
      <c r="F53" s="33"/>
      <c r="G53" s="34"/>
      <c r="H53" s="34"/>
      <c r="I53" s="34"/>
      <c r="J53" s="34"/>
      <c r="K53" s="32"/>
      <c r="L53" s="32"/>
      <c r="M53" s="31"/>
      <c r="N53" s="31"/>
      <c r="O53" s="32"/>
      <c r="P53" s="32"/>
      <c r="Q53" s="33"/>
      <c r="R53" s="34"/>
      <c r="S53" s="34"/>
      <c r="T53" s="34"/>
      <c r="U53" s="34"/>
      <c r="V53" s="32"/>
      <c r="W53" s="32"/>
    </row>
    <row r="54" spans="1:23" s="9" customFormat="1" ht="15.75" x14ac:dyDescent="0.2">
      <c r="A54" s="114" t="s">
        <v>18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</row>
    <row r="55" spans="1:23" s="9" customFormat="1" ht="16.5" thickBot="1" x14ac:dyDescent="0.3">
      <c r="A55" s="115" t="s">
        <v>17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</row>
    <row r="56" spans="1:23" s="2" customFormat="1" ht="17.25" thickTop="1" thickBot="1" x14ac:dyDescent="0.25">
      <c r="A56" s="3"/>
      <c r="B56" s="88" t="s">
        <v>20</v>
      </c>
      <c r="C56" s="89"/>
      <c r="D56" s="89"/>
      <c r="E56" s="89"/>
      <c r="F56" s="89"/>
      <c r="G56" s="89"/>
      <c r="H56" s="89"/>
      <c r="I56" s="89"/>
      <c r="J56" s="89"/>
      <c r="K56" s="89"/>
      <c r="L56" s="90"/>
      <c r="M56" s="89" t="s">
        <v>21</v>
      </c>
      <c r="N56" s="89"/>
      <c r="O56" s="89"/>
      <c r="P56" s="89"/>
      <c r="Q56" s="89"/>
      <c r="R56" s="89"/>
      <c r="S56" s="89"/>
      <c r="T56" s="89"/>
      <c r="U56" s="89"/>
      <c r="V56" s="89"/>
      <c r="W56" s="90"/>
    </row>
    <row r="57" spans="1:23" s="2" customFormat="1" ht="15.75" thickTop="1" x14ac:dyDescent="0.2">
      <c r="A57" s="59" t="s">
        <v>41</v>
      </c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3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8"/>
    </row>
    <row r="58" spans="1:23" s="9" customFormat="1" ht="6" customHeight="1" x14ac:dyDescent="0.2">
      <c r="A58" s="59"/>
      <c r="B58" s="74"/>
      <c r="C58" s="69"/>
      <c r="D58" s="69"/>
      <c r="E58" s="69"/>
      <c r="F58" s="69"/>
      <c r="G58" s="69"/>
      <c r="H58" s="69"/>
      <c r="I58" s="69"/>
      <c r="J58" s="69"/>
      <c r="K58" s="69"/>
      <c r="L58" s="70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70"/>
    </row>
    <row r="59" spans="1:23" s="9" customFormat="1" ht="15.75" thickBot="1" x14ac:dyDescent="0.25">
      <c r="A59" s="60"/>
      <c r="B59" s="71"/>
      <c r="C59" s="72"/>
      <c r="D59" s="73"/>
      <c r="E59" s="4"/>
      <c r="F59" s="5"/>
      <c r="G59" s="5"/>
      <c r="H59" s="5"/>
      <c r="I59" s="5"/>
      <c r="J59" s="5"/>
      <c r="K59" s="6"/>
      <c r="L59" s="7"/>
      <c r="M59" s="71"/>
      <c r="N59" s="72"/>
      <c r="O59" s="72"/>
      <c r="P59" s="4"/>
      <c r="Q59" s="5"/>
      <c r="R59" s="5"/>
      <c r="S59" s="5"/>
      <c r="T59" s="5"/>
      <c r="U59" s="5"/>
      <c r="V59" s="6"/>
      <c r="W59" s="7"/>
    </row>
    <row r="60" spans="1:23" s="9" customFormat="1" ht="15.75" thickTop="1" x14ac:dyDescent="0.2">
      <c r="A60" s="58" t="s">
        <v>42</v>
      </c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8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8"/>
    </row>
    <row r="61" spans="1:23" s="9" customFormat="1" ht="4.5" customHeight="1" x14ac:dyDescent="0.2">
      <c r="A61" s="59"/>
      <c r="B61" s="74"/>
      <c r="C61" s="69"/>
      <c r="D61" s="69"/>
      <c r="E61" s="69"/>
      <c r="F61" s="69"/>
      <c r="G61" s="69"/>
      <c r="H61" s="69"/>
      <c r="I61" s="69"/>
      <c r="J61" s="69"/>
      <c r="K61" s="69"/>
      <c r="L61" s="70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70"/>
    </row>
    <row r="62" spans="1:23" s="9" customFormat="1" ht="15.75" thickBot="1" x14ac:dyDescent="0.25">
      <c r="A62" s="60"/>
      <c r="B62" s="71"/>
      <c r="C62" s="72"/>
      <c r="D62" s="73"/>
      <c r="E62" s="4"/>
      <c r="F62" s="5"/>
      <c r="G62" s="5"/>
      <c r="H62" s="5"/>
      <c r="I62" s="5"/>
      <c r="J62" s="5"/>
      <c r="K62" s="6"/>
      <c r="L62" s="7"/>
      <c r="M62" s="71"/>
      <c r="N62" s="72"/>
      <c r="O62" s="72"/>
      <c r="P62" s="4"/>
      <c r="Q62" s="5"/>
      <c r="R62" s="5"/>
      <c r="S62" s="5"/>
      <c r="T62" s="5"/>
      <c r="U62" s="5"/>
      <c r="V62" s="6"/>
      <c r="W62" s="7"/>
    </row>
    <row r="63" spans="1:23" s="9" customFormat="1" ht="15.75" thickTop="1" x14ac:dyDescent="0.2">
      <c r="A63" s="58" t="s">
        <v>43</v>
      </c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7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8"/>
    </row>
    <row r="64" spans="1:23" s="9" customFormat="1" ht="3.75" customHeight="1" x14ac:dyDescent="0.2">
      <c r="A64" s="59"/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70"/>
    </row>
    <row r="65" spans="1:23" s="9" customFormat="1" ht="15.75" thickBot="1" x14ac:dyDescent="0.25">
      <c r="A65" s="60"/>
      <c r="B65" s="71"/>
      <c r="C65" s="72"/>
      <c r="D65" s="73"/>
      <c r="E65" s="4"/>
      <c r="F65" s="5"/>
      <c r="G65" s="5"/>
      <c r="H65" s="5"/>
      <c r="I65" s="5"/>
      <c r="J65" s="5"/>
      <c r="K65" s="6"/>
      <c r="L65" s="7"/>
      <c r="M65" s="71"/>
      <c r="N65" s="72"/>
      <c r="O65" s="73"/>
      <c r="P65" s="4"/>
      <c r="Q65" s="5"/>
      <c r="R65" s="5"/>
      <c r="S65" s="5"/>
      <c r="T65" s="5"/>
      <c r="U65" s="5"/>
      <c r="V65" s="6"/>
      <c r="W65" s="7"/>
    </row>
    <row r="66" spans="1:23" s="9" customFormat="1" ht="15.75" thickTop="1" x14ac:dyDescent="0.2">
      <c r="A66" s="58" t="s">
        <v>44</v>
      </c>
      <c r="B66" s="61" t="s">
        <v>68</v>
      </c>
      <c r="C66" s="62"/>
      <c r="D66" s="62"/>
      <c r="E66" s="62"/>
      <c r="F66" s="62"/>
      <c r="G66" s="62"/>
      <c r="H66" s="62"/>
      <c r="I66" s="62"/>
      <c r="J66" s="62"/>
      <c r="K66" s="62"/>
      <c r="L66" s="68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8"/>
    </row>
    <row r="67" spans="1:23" s="9" customFormat="1" x14ac:dyDescent="0.2">
      <c r="A67" s="59"/>
      <c r="B67" s="74"/>
      <c r="C67" s="69"/>
      <c r="D67" s="69"/>
      <c r="E67" s="69"/>
      <c r="F67" s="69"/>
      <c r="G67" s="69"/>
      <c r="H67" s="69"/>
      <c r="I67" s="69"/>
      <c r="J67" s="69"/>
      <c r="K67" s="69"/>
      <c r="L67" s="70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70"/>
    </row>
    <row r="68" spans="1:23" s="9" customFormat="1" ht="15.75" thickBot="1" x14ac:dyDescent="0.25">
      <c r="A68" s="60"/>
      <c r="B68" s="81" t="s">
        <v>75</v>
      </c>
      <c r="C68" s="82"/>
      <c r="D68" s="83"/>
      <c r="E68" s="4">
        <v>10</v>
      </c>
      <c r="F68" s="5" t="s">
        <v>9</v>
      </c>
      <c r="G68" s="5">
        <v>28</v>
      </c>
      <c r="H68" s="5">
        <v>0</v>
      </c>
      <c r="I68" s="5">
        <v>14</v>
      </c>
      <c r="J68" s="5">
        <v>14</v>
      </c>
      <c r="K68" s="6" t="s">
        <v>26</v>
      </c>
      <c r="L68" s="45">
        <f>E68*560/30</f>
        <v>186.66666666666666</v>
      </c>
      <c r="M68" s="71"/>
      <c r="N68" s="72"/>
      <c r="O68" s="73"/>
      <c r="P68" s="4"/>
      <c r="Q68" s="5"/>
      <c r="R68" s="5"/>
      <c r="S68" s="5"/>
      <c r="T68" s="5"/>
      <c r="U68" s="5"/>
      <c r="V68" s="6"/>
      <c r="W68" s="7"/>
    </row>
    <row r="69" spans="1:23" s="9" customFormat="1" ht="15.75" thickTop="1" x14ac:dyDescent="0.2">
      <c r="A69" s="58" t="s">
        <v>0</v>
      </c>
      <c r="B69" s="87"/>
      <c r="C69" s="62"/>
      <c r="D69" s="62"/>
      <c r="E69" s="62"/>
      <c r="F69" s="62"/>
      <c r="G69" s="62"/>
      <c r="H69" s="62"/>
      <c r="I69" s="62"/>
      <c r="J69" s="62"/>
      <c r="K69" s="62"/>
      <c r="L69" s="68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8"/>
    </row>
    <row r="70" spans="1:23" s="9" customFormat="1" ht="8.25" customHeight="1" x14ac:dyDescent="0.2">
      <c r="A70" s="5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70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70"/>
    </row>
    <row r="71" spans="1:23" s="9" customFormat="1" ht="15.75" thickBot="1" x14ac:dyDescent="0.25">
      <c r="A71" s="60"/>
      <c r="B71" s="71"/>
      <c r="C71" s="72"/>
      <c r="D71" s="73"/>
      <c r="E71" s="4"/>
      <c r="F71" s="5"/>
      <c r="G71" s="5"/>
      <c r="H71" s="5"/>
      <c r="I71" s="5"/>
      <c r="J71" s="5"/>
      <c r="K71" s="6"/>
      <c r="L71" s="7"/>
      <c r="M71" s="71"/>
      <c r="N71" s="72"/>
      <c r="O71" s="73"/>
      <c r="P71" s="4"/>
      <c r="Q71" s="5"/>
      <c r="R71" s="5"/>
      <c r="S71" s="5"/>
      <c r="T71" s="5"/>
      <c r="U71" s="5"/>
      <c r="V71" s="6"/>
      <c r="W71" s="7"/>
    </row>
    <row r="72" spans="1:23" s="9" customFormat="1" ht="15.75" thickTop="1" x14ac:dyDescent="0.2">
      <c r="A72" s="58" t="s">
        <v>1</v>
      </c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8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8"/>
    </row>
    <row r="73" spans="1:23" s="9" customFormat="1" ht="3.75" customHeight="1" x14ac:dyDescent="0.2">
      <c r="A73" s="59"/>
      <c r="B73" s="74"/>
      <c r="C73" s="69"/>
      <c r="D73" s="69"/>
      <c r="E73" s="69"/>
      <c r="F73" s="69"/>
      <c r="G73" s="69"/>
      <c r="H73" s="69"/>
      <c r="I73" s="69"/>
      <c r="J73" s="69"/>
      <c r="K73" s="69"/>
      <c r="L73" s="70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70"/>
    </row>
    <row r="74" spans="1:23" s="9" customFormat="1" ht="15.75" thickBot="1" x14ac:dyDescent="0.25">
      <c r="A74" s="60"/>
      <c r="B74" s="71"/>
      <c r="C74" s="72"/>
      <c r="D74" s="73"/>
      <c r="E74" s="4"/>
      <c r="F74" s="5"/>
      <c r="G74" s="5"/>
      <c r="H74" s="5"/>
      <c r="I74" s="5"/>
      <c r="J74" s="5"/>
      <c r="K74" s="6"/>
      <c r="L74" s="7"/>
      <c r="M74" s="71"/>
      <c r="N74" s="72"/>
      <c r="O74" s="73"/>
      <c r="P74" s="4"/>
      <c r="Q74" s="5"/>
      <c r="R74" s="5"/>
      <c r="S74" s="5"/>
      <c r="T74" s="5"/>
      <c r="U74" s="5"/>
      <c r="V74" s="6"/>
      <c r="W74" s="7"/>
    </row>
    <row r="75" spans="1:23" s="9" customFormat="1" ht="15.75" thickTop="1" x14ac:dyDescent="0.2">
      <c r="A75" s="58" t="s">
        <v>2</v>
      </c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8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8"/>
    </row>
    <row r="76" spans="1:23" s="9" customFormat="1" ht="4.5" customHeight="1" x14ac:dyDescent="0.2">
      <c r="A76" s="59"/>
      <c r="B76" s="74"/>
      <c r="C76" s="69"/>
      <c r="D76" s="69"/>
      <c r="E76" s="69"/>
      <c r="F76" s="69"/>
      <c r="G76" s="69"/>
      <c r="H76" s="69"/>
      <c r="I76" s="69"/>
      <c r="J76" s="69"/>
      <c r="K76" s="69"/>
      <c r="L76" s="70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</row>
    <row r="77" spans="1:23" s="9" customFormat="1" ht="15.75" thickBot="1" x14ac:dyDescent="0.25">
      <c r="A77" s="60"/>
      <c r="B77" s="71"/>
      <c r="C77" s="72"/>
      <c r="D77" s="73"/>
      <c r="E77" s="4"/>
      <c r="F77" s="5"/>
      <c r="G77" s="5"/>
      <c r="H77" s="5"/>
      <c r="I77" s="5"/>
      <c r="J77" s="5"/>
      <c r="K77" s="6"/>
      <c r="L77" s="7"/>
      <c r="M77" s="71"/>
      <c r="N77" s="72"/>
      <c r="O77" s="73"/>
      <c r="P77" s="4"/>
      <c r="Q77" s="5"/>
      <c r="R77" s="5"/>
      <c r="S77" s="5"/>
      <c r="T77" s="5"/>
      <c r="U77" s="6"/>
      <c r="V77" s="6"/>
      <c r="W77" s="7"/>
    </row>
    <row r="78" spans="1:23" s="9" customFormat="1" ht="15.75" thickTop="1" x14ac:dyDescent="0.2">
      <c r="A78" s="58" t="s">
        <v>3</v>
      </c>
      <c r="B78" s="61"/>
      <c r="C78" s="62"/>
      <c r="D78" s="62"/>
      <c r="E78" s="63"/>
      <c r="F78" s="63"/>
      <c r="G78" s="63"/>
      <c r="H78" s="63"/>
      <c r="I78" s="63"/>
      <c r="J78" s="63"/>
      <c r="K78" s="63"/>
      <c r="L78" s="64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8"/>
    </row>
    <row r="79" spans="1:23" s="9" customFormat="1" ht="3.75" customHeight="1" x14ac:dyDescent="0.2">
      <c r="A79" s="59"/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7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</row>
    <row r="80" spans="1:23" s="9" customFormat="1" ht="15.75" thickBot="1" x14ac:dyDescent="0.25">
      <c r="A80" s="60"/>
      <c r="B80" s="71"/>
      <c r="C80" s="72"/>
      <c r="D80" s="73"/>
      <c r="E80" s="4"/>
      <c r="F80" s="5"/>
      <c r="G80" s="5"/>
      <c r="H80" s="5"/>
      <c r="I80" s="5"/>
      <c r="J80" s="5"/>
      <c r="K80" s="6"/>
      <c r="L80" s="7"/>
      <c r="M80" s="71"/>
      <c r="N80" s="72"/>
      <c r="O80" s="73"/>
      <c r="P80" s="4"/>
      <c r="Q80" s="5"/>
      <c r="R80" s="5"/>
      <c r="S80" s="5"/>
      <c r="T80" s="5"/>
      <c r="U80" s="5"/>
      <c r="V80" s="6"/>
      <c r="W80" s="7"/>
    </row>
    <row r="81" spans="1:23" s="9" customFormat="1" ht="15.75" thickTop="1" x14ac:dyDescent="0.2">
      <c r="A81" s="11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s="9" customFormat="1" ht="15.75" x14ac:dyDescent="0.2">
      <c r="A82" s="114" t="s">
        <v>33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</row>
    <row r="83" spans="1:23" s="9" customFormat="1" ht="16.5" thickBot="1" x14ac:dyDescent="0.3">
      <c r="A83" s="115" t="s">
        <v>17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</row>
    <row r="84" spans="1:23" s="9" customFormat="1" ht="17.25" thickTop="1" thickBot="1" x14ac:dyDescent="0.25">
      <c r="A84" s="3"/>
      <c r="B84" s="84" t="s">
        <v>20</v>
      </c>
      <c r="C84" s="85"/>
      <c r="D84" s="85"/>
      <c r="E84" s="85"/>
      <c r="F84" s="85"/>
      <c r="G84" s="85"/>
      <c r="H84" s="85"/>
      <c r="I84" s="85"/>
      <c r="J84" s="85"/>
      <c r="K84" s="85"/>
      <c r="L84" s="86"/>
      <c r="M84" s="85" t="s">
        <v>21</v>
      </c>
      <c r="N84" s="85"/>
      <c r="O84" s="85"/>
      <c r="P84" s="85"/>
      <c r="Q84" s="85"/>
      <c r="R84" s="85"/>
      <c r="S84" s="85"/>
      <c r="T84" s="85"/>
      <c r="U84" s="85"/>
      <c r="V84" s="85"/>
      <c r="W84" s="86"/>
    </row>
    <row r="85" spans="1:23" ht="15.75" thickTop="1" x14ac:dyDescent="0.2">
      <c r="A85" s="58" t="s">
        <v>41</v>
      </c>
      <c r="B85" s="75" t="s">
        <v>34</v>
      </c>
      <c r="C85" s="76"/>
      <c r="D85" s="76"/>
      <c r="E85" s="76"/>
      <c r="F85" s="76"/>
      <c r="G85" s="76"/>
      <c r="H85" s="76"/>
      <c r="I85" s="76"/>
      <c r="J85" s="76"/>
      <c r="K85" s="76"/>
      <c r="L85" s="77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8"/>
    </row>
    <row r="86" spans="1:23" ht="8.25" customHeight="1" x14ac:dyDescent="0.2">
      <c r="A86" s="59"/>
      <c r="B86" s="78"/>
      <c r="C86" s="79"/>
      <c r="D86" s="79"/>
      <c r="E86" s="79"/>
      <c r="F86" s="79"/>
      <c r="G86" s="79"/>
      <c r="H86" s="79"/>
      <c r="I86" s="79"/>
      <c r="J86" s="79"/>
      <c r="K86" s="79"/>
      <c r="L86" s="80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</row>
    <row r="87" spans="1:23" ht="15.75" thickBot="1" x14ac:dyDescent="0.25">
      <c r="A87" s="60"/>
      <c r="B87" s="81" t="s">
        <v>76</v>
      </c>
      <c r="C87" s="82"/>
      <c r="D87" s="83"/>
      <c r="E87" s="4">
        <v>4</v>
      </c>
      <c r="F87" s="5" t="s">
        <v>28</v>
      </c>
      <c r="G87" s="5">
        <v>28</v>
      </c>
      <c r="H87" s="5">
        <v>0</v>
      </c>
      <c r="I87" s="5">
        <v>28</v>
      </c>
      <c r="J87" s="5">
        <v>0</v>
      </c>
      <c r="K87" s="6" t="s">
        <v>67</v>
      </c>
      <c r="L87" s="45">
        <f>E87*560/30</f>
        <v>74.666666666666671</v>
      </c>
      <c r="M87" s="71"/>
      <c r="N87" s="72"/>
      <c r="O87" s="73"/>
      <c r="P87" s="4"/>
      <c r="Q87" s="5"/>
      <c r="R87" s="5"/>
      <c r="S87" s="5"/>
      <c r="T87" s="5"/>
      <c r="U87" s="5"/>
      <c r="V87" s="6"/>
      <c r="W87" s="7"/>
    </row>
    <row r="88" spans="1:23" ht="15.75" thickTop="1" x14ac:dyDescent="0.2">
      <c r="A88" s="58" t="s">
        <v>42</v>
      </c>
      <c r="B88" s="61"/>
      <c r="C88" s="62"/>
      <c r="D88" s="62"/>
      <c r="E88" s="62"/>
      <c r="F88" s="62"/>
      <c r="G88" s="62"/>
      <c r="H88" s="62"/>
      <c r="I88" s="62"/>
      <c r="J88" s="62"/>
      <c r="K88" s="62"/>
      <c r="L88" s="68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8"/>
    </row>
    <row r="89" spans="1:23" ht="0.75" customHeight="1" x14ac:dyDescent="0.2">
      <c r="A89" s="59"/>
      <c r="B89" s="74"/>
      <c r="C89" s="69"/>
      <c r="D89" s="69"/>
      <c r="E89" s="69"/>
      <c r="F89" s="69"/>
      <c r="G89" s="69"/>
      <c r="H89" s="69"/>
      <c r="I89" s="69"/>
      <c r="J89" s="69"/>
      <c r="K89" s="69"/>
      <c r="L89" s="70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70"/>
    </row>
    <row r="90" spans="1:23" ht="15.75" thickBot="1" x14ac:dyDescent="0.25">
      <c r="A90" s="60"/>
      <c r="B90" s="71"/>
      <c r="C90" s="72"/>
      <c r="D90" s="73"/>
      <c r="E90" s="4"/>
      <c r="F90" s="5"/>
      <c r="G90" s="5"/>
      <c r="H90" s="5"/>
      <c r="I90" s="5"/>
      <c r="J90" s="5"/>
      <c r="K90" s="6"/>
      <c r="L90" s="7"/>
      <c r="M90" s="71"/>
      <c r="N90" s="72"/>
      <c r="O90" s="73"/>
      <c r="P90" s="4"/>
      <c r="Q90" s="5"/>
      <c r="R90" s="5"/>
      <c r="S90" s="5"/>
      <c r="T90" s="5"/>
      <c r="U90" s="5"/>
      <c r="V90" s="6"/>
      <c r="W90" s="7"/>
    </row>
    <row r="91" spans="1:23" ht="15.75" thickTop="1" x14ac:dyDescent="0.2">
      <c r="A91" s="58" t="s">
        <v>43</v>
      </c>
      <c r="B91" s="61"/>
      <c r="C91" s="62"/>
      <c r="D91" s="62"/>
      <c r="E91" s="62"/>
      <c r="F91" s="62"/>
      <c r="G91" s="62"/>
      <c r="H91" s="62"/>
      <c r="I91" s="62"/>
      <c r="J91" s="62"/>
      <c r="K91" s="62"/>
      <c r="L91" s="68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8"/>
    </row>
    <row r="92" spans="1:23" ht="7.5" hidden="1" customHeight="1" x14ac:dyDescent="0.2">
      <c r="A92" s="59"/>
      <c r="B92" s="74"/>
      <c r="C92" s="69"/>
      <c r="D92" s="69"/>
      <c r="E92" s="69"/>
      <c r="F92" s="69"/>
      <c r="G92" s="69"/>
      <c r="H92" s="69"/>
      <c r="I92" s="69"/>
      <c r="J92" s="69"/>
      <c r="K92" s="69"/>
      <c r="L92" s="70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0"/>
    </row>
    <row r="93" spans="1:23" ht="15.75" thickBot="1" x14ac:dyDescent="0.25">
      <c r="A93" s="60"/>
      <c r="B93" s="71"/>
      <c r="C93" s="72"/>
      <c r="D93" s="73"/>
      <c r="E93" s="4"/>
      <c r="F93" s="5"/>
      <c r="G93" s="5"/>
      <c r="H93" s="5"/>
      <c r="I93" s="5"/>
      <c r="J93" s="5"/>
      <c r="K93" s="6"/>
      <c r="L93" s="7"/>
      <c r="M93" s="71"/>
      <c r="N93" s="72"/>
      <c r="O93" s="73"/>
      <c r="P93" s="4"/>
      <c r="Q93" s="5"/>
      <c r="R93" s="5"/>
      <c r="S93" s="5"/>
      <c r="T93" s="5"/>
      <c r="U93" s="6"/>
      <c r="V93" s="6"/>
      <c r="W93" s="7"/>
    </row>
    <row r="94" spans="1:23" ht="15.75" thickTop="1" x14ac:dyDescent="0.2">
      <c r="A94" s="58" t="s">
        <v>44</v>
      </c>
      <c r="B94" s="61"/>
      <c r="C94" s="62"/>
      <c r="D94" s="62"/>
      <c r="E94" s="63"/>
      <c r="F94" s="63"/>
      <c r="G94" s="63"/>
      <c r="H94" s="63"/>
      <c r="I94" s="63"/>
      <c r="J94" s="63"/>
      <c r="K94" s="63"/>
      <c r="L94" s="64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8"/>
    </row>
    <row r="95" spans="1:23" ht="0.75" customHeight="1" x14ac:dyDescent="0.2">
      <c r="A95" s="59"/>
      <c r="B95" s="65"/>
      <c r="C95" s="66"/>
      <c r="D95" s="66"/>
      <c r="E95" s="66"/>
      <c r="F95" s="66"/>
      <c r="G95" s="66"/>
      <c r="H95" s="66"/>
      <c r="I95" s="66"/>
      <c r="J95" s="66"/>
      <c r="K95" s="66"/>
      <c r="L95" s="67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70"/>
    </row>
    <row r="96" spans="1:23" ht="15.75" thickBot="1" x14ac:dyDescent="0.25">
      <c r="A96" s="60"/>
      <c r="B96" s="71"/>
      <c r="C96" s="72"/>
      <c r="D96" s="73"/>
      <c r="E96" s="4"/>
      <c r="F96" s="5"/>
      <c r="G96" s="5"/>
      <c r="H96" s="5"/>
      <c r="I96" s="5"/>
      <c r="J96" s="5"/>
      <c r="K96" s="6"/>
      <c r="L96" s="7"/>
      <c r="M96" s="71"/>
      <c r="N96" s="72"/>
      <c r="O96" s="73"/>
      <c r="P96" s="4"/>
      <c r="Q96" s="5"/>
      <c r="R96" s="5"/>
      <c r="S96" s="5"/>
      <c r="T96" s="5"/>
      <c r="U96" s="5"/>
      <c r="V96" s="6"/>
      <c r="W96" s="7"/>
    </row>
    <row r="97" spans="1:23" ht="15.75" thickTop="1" x14ac:dyDescent="0.2"/>
    <row r="99" spans="1:23" s="118" customFormat="1" ht="16.5" x14ac:dyDescent="0.3">
      <c r="A99" s="116" t="s">
        <v>19</v>
      </c>
      <c r="B99" s="117"/>
      <c r="C99" s="117"/>
      <c r="D99" s="117"/>
      <c r="E99" s="117"/>
      <c r="F99" s="117"/>
      <c r="G99" s="117"/>
      <c r="H99" s="117"/>
      <c r="P99" s="119" t="s">
        <v>45</v>
      </c>
      <c r="Q99" s="119"/>
      <c r="R99" s="119"/>
      <c r="S99" s="119"/>
      <c r="T99" s="119"/>
      <c r="U99" s="119"/>
      <c r="V99" s="119"/>
      <c r="W99" s="119"/>
    </row>
    <row r="100" spans="1:23" s="118" customFormat="1" ht="16.5" x14ac:dyDescent="0.3">
      <c r="A100" s="116" t="s">
        <v>27</v>
      </c>
      <c r="B100" s="117"/>
      <c r="C100" s="117"/>
      <c r="D100" s="117"/>
      <c r="E100" s="117"/>
      <c r="F100" s="117"/>
      <c r="G100" s="117"/>
      <c r="H100" s="117"/>
      <c r="P100" s="119" t="s">
        <v>46</v>
      </c>
      <c r="Q100" s="119"/>
      <c r="R100" s="119"/>
      <c r="S100" s="119"/>
      <c r="T100" s="119"/>
      <c r="U100" s="119"/>
      <c r="V100" s="119"/>
      <c r="W100" s="119"/>
    </row>
  </sheetData>
  <mergeCells count="150">
    <mergeCell ref="M51:N51"/>
    <mergeCell ref="P51:Q51"/>
    <mergeCell ref="M45:O45"/>
    <mergeCell ref="B22:L23"/>
    <mergeCell ref="M22:W23"/>
    <mergeCell ref="B24:D24"/>
    <mergeCell ref="P99:W99"/>
    <mergeCell ref="P100:W100"/>
    <mergeCell ref="A8:N8"/>
    <mergeCell ref="A9:J9"/>
    <mergeCell ref="A10:I10"/>
    <mergeCell ref="K9:V9"/>
    <mergeCell ref="A18:W18"/>
    <mergeCell ref="E51:F51"/>
    <mergeCell ref="B45:D45"/>
    <mergeCell ref="M43:W44"/>
    <mergeCell ref="B43:L44"/>
    <mergeCell ref="A43:A45"/>
    <mergeCell ref="M42:O42"/>
    <mergeCell ref="B42:D42"/>
    <mergeCell ref="M40:W41"/>
    <mergeCell ref="B40:L41"/>
    <mergeCell ref="A40:A42"/>
    <mergeCell ref="M21:W21"/>
    <mergeCell ref="B25:L26"/>
    <mergeCell ref="B30:D30"/>
    <mergeCell ref="M30:O30"/>
    <mergeCell ref="A34:A36"/>
    <mergeCell ref="B34:L35"/>
    <mergeCell ref="M34:W35"/>
    <mergeCell ref="M31:W32"/>
    <mergeCell ref="B33:D33"/>
    <mergeCell ref="M33:O33"/>
    <mergeCell ref="A22:A24"/>
    <mergeCell ref="M49:N49"/>
    <mergeCell ref="P49:Q49"/>
    <mergeCell ref="K50:L50"/>
    <mergeCell ref="V49:W49"/>
    <mergeCell ref="V50:W50"/>
    <mergeCell ref="R50:U50"/>
    <mergeCell ref="M50:N50"/>
    <mergeCell ref="P50:Q50"/>
    <mergeCell ref="B48:D48"/>
    <mergeCell ref="M48:O48"/>
    <mergeCell ref="M46:W47"/>
    <mergeCell ref="B46:L47"/>
    <mergeCell ref="A46:A48"/>
    <mergeCell ref="R49:U49"/>
    <mergeCell ref="B52:C52"/>
    <mergeCell ref="M52:N52"/>
    <mergeCell ref="B49:C49"/>
    <mergeCell ref="E49:F49"/>
    <mergeCell ref="G49:J49"/>
    <mergeCell ref="A19:W19"/>
    <mergeCell ref="A20:W20"/>
    <mergeCell ref="A28:A30"/>
    <mergeCell ref="B28:L29"/>
    <mergeCell ref="B27:D27"/>
    <mergeCell ref="M27:O27"/>
    <mergeCell ref="B36:D36"/>
    <mergeCell ref="M36:O36"/>
    <mergeCell ref="A37:A39"/>
    <mergeCell ref="B37:L38"/>
    <mergeCell ref="M37:W38"/>
    <mergeCell ref="B39:D39"/>
    <mergeCell ref="M39:O39"/>
    <mergeCell ref="A25:A27"/>
    <mergeCell ref="M25:W26"/>
    <mergeCell ref="M24:O24"/>
    <mergeCell ref="M28:W29"/>
    <mergeCell ref="A31:A33"/>
    <mergeCell ref="M60:W61"/>
    <mergeCell ref="B62:D62"/>
    <mergeCell ref="M62:O62"/>
    <mergeCell ref="A63:A65"/>
    <mergeCell ref="B63:L64"/>
    <mergeCell ref="M63:W64"/>
    <mergeCell ref="B65:D65"/>
    <mergeCell ref="M65:O65"/>
    <mergeCell ref="A54:W54"/>
    <mergeCell ref="A55:W55"/>
    <mergeCell ref="B56:L56"/>
    <mergeCell ref="M56:W56"/>
    <mergeCell ref="A57:A59"/>
    <mergeCell ref="B57:L58"/>
    <mergeCell ref="M57:W58"/>
    <mergeCell ref="B59:D59"/>
    <mergeCell ref="M59:O59"/>
    <mergeCell ref="M72:W73"/>
    <mergeCell ref="B74:D74"/>
    <mergeCell ref="M74:O74"/>
    <mergeCell ref="A75:A77"/>
    <mergeCell ref="B75:L76"/>
    <mergeCell ref="M75:W76"/>
    <mergeCell ref="B77:D77"/>
    <mergeCell ref="M77:O77"/>
    <mergeCell ref="A66:A68"/>
    <mergeCell ref="B66:L67"/>
    <mergeCell ref="M66:W67"/>
    <mergeCell ref="B68:D68"/>
    <mergeCell ref="M68:O68"/>
    <mergeCell ref="A69:A71"/>
    <mergeCell ref="B69:L70"/>
    <mergeCell ref="M69:W70"/>
    <mergeCell ref="B71:D71"/>
    <mergeCell ref="M71:O71"/>
    <mergeCell ref="M85:W86"/>
    <mergeCell ref="B87:D87"/>
    <mergeCell ref="M87:O87"/>
    <mergeCell ref="A82:W82"/>
    <mergeCell ref="A83:W83"/>
    <mergeCell ref="B84:L84"/>
    <mergeCell ref="M84:W84"/>
    <mergeCell ref="A78:A80"/>
    <mergeCell ref="B78:L79"/>
    <mergeCell ref="M78:W79"/>
    <mergeCell ref="B80:D80"/>
    <mergeCell ref="M80:O80"/>
    <mergeCell ref="M94:W95"/>
    <mergeCell ref="B96:D96"/>
    <mergeCell ref="M96:O96"/>
    <mergeCell ref="A88:A90"/>
    <mergeCell ref="B88:L89"/>
    <mergeCell ref="M88:W89"/>
    <mergeCell ref="B90:D90"/>
    <mergeCell ref="M90:O90"/>
    <mergeCell ref="A91:A93"/>
    <mergeCell ref="B91:L92"/>
    <mergeCell ref="M91:W92"/>
    <mergeCell ref="B93:D93"/>
    <mergeCell ref="M93:O93"/>
    <mergeCell ref="B51:C51"/>
    <mergeCell ref="A51:A52"/>
    <mergeCell ref="G50:J50"/>
    <mergeCell ref="E50:F50"/>
    <mergeCell ref="B50:C50"/>
    <mergeCell ref="C16:D16"/>
    <mergeCell ref="C17:D17"/>
    <mergeCell ref="A94:A96"/>
    <mergeCell ref="B94:L95"/>
    <mergeCell ref="A85:A87"/>
    <mergeCell ref="B85:L86"/>
    <mergeCell ref="A72:A74"/>
    <mergeCell ref="B72:L73"/>
    <mergeCell ref="A60:A62"/>
    <mergeCell ref="B60:L61"/>
    <mergeCell ref="A49:A50"/>
    <mergeCell ref="K49:L49"/>
    <mergeCell ref="B31:L32"/>
    <mergeCell ref="B21:L21"/>
  </mergeCells>
  <phoneticPr fontId="0" type="noConversion"/>
  <printOptions horizontalCentered="1"/>
  <pageMargins left="0.7" right="0.7" top="0.75" bottom="0.75" header="0.3" footer="0.3"/>
  <pageSetup paperSize="9" scale="59" orientation="portrait" r:id="rId1"/>
  <headerFooter alignWithMargins="0">
    <oddHeader>&amp;R</oddHead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Anii I-II</vt:lpstr>
      <vt:lpstr>Sheet1</vt:lpstr>
      <vt:lpstr>'Anii I-II'!Print_Area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2019-10-07T10:27:17Z</cp:lastPrinted>
  <dcterms:created xsi:type="dcterms:W3CDTF">2005-09-25T13:40:53Z</dcterms:created>
  <dcterms:modified xsi:type="dcterms:W3CDTF">2019-10-07T10:28:34Z</dcterms:modified>
</cp:coreProperties>
</file>