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Anii_I-IV" sheetId="1" r:id="rId1"/>
  </sheets>
  <definedNames>
    <definedName name="_xlnm.Print_Area" localSheetId="0">'Anii_I-IV'!$A$1:$AS$106</definedName>
  </definedNames>
  <calcPr fullCalcOnLoad="1"/>
</workbook>
</file>

<file path=xl/sharedStrings.xml><?xml version="1.0" encoding="utf-8"?>
<sst xmlns="http://schemas.openxmlformats.org/spreadsheetml/2006/main" count="311" uniqueCount="131">
  <si>
    <t>1.</t>
  </si>
  <si>
    <t>2.</t>
  </si>
  <si>
    <t>3.</t>
  </si>
  <si>
    <t>4.</t>
  </si>
  <si>
    <t>5.</t>
  </si>
  <si>
    <t>6.</t>
  </si>
  <si>
    <t>7.</t>
  </si>
  <si>
    <t>8.</t>
  </si>
  <si>
    <t>9.</t>
  </si>
  <si>
    <t>PLAN DE ÎNVĂŢĂMÂNT</t>
  </si>
  <si>
    <t xml:space="preserve">ore: </t>
  </si>
  <si>
    <t xml:space="preserve">credite: </t>
  </si>
  <si>
    <t>din care:</t>
  </si>
  <si>
    <t>(c, s, l, p)</t>
  </si>
  <si>
    <t>E</t>
  </si>
  <si>
    <t>FE</t>
  </si>
  <si>
    <t>nc</t>
  </si>
  <si>
    <t>c</t>
  </si>
  <si>
    <t>s</t>
  </si>
  <si>
    <t>l</t>
  </si>
  <si>
    <t>p</t>
  </si>
  <si>
    <t>CF</t>
  </si>
  <si>
    <t>VPI</t>
  </si>
  <si>
    <t>Exemplu</t>
  </si>
  <si>
    <t>DF</t>
  </si>
  <si>
    <t>ANUL I</t>
  </si>
  <si>
    <t>Legenda</t>
  </si>
  <si>
    <t>Analiza matematica</t>
  </si>
  <si>
    <t>Universitatea Politehnica Timişoara</t>
  </si>
  <si>
    <t xml:space="preserve">Facultatea </t>
  </si>
  <si>
    <t>An universitar 2014 - 2015</t>
  </si>
  <si>
    <t xml:space="preserve">evaluări: </t>
  </si>
  <si>
    <t>VPI:</t>
  </si>
  <si>
    <t>Nume disciplina</t>
  </si>
  <si>
    <t>Cod</t>
  </si>
  <si>
    <t>(*) - discipline optionale activate in anul universitar 2014 / 2015</t>
  </si>
  <si>
    <t>ANUL II</t>
  </si>
  <si>
    <t>ANUL III</t>
  </si>
  <si>
    <t>ANUL IV</t>
  </si>
  <si>
    <t>DISCIPLINE FACULTATIVE</t>
  </si>
  <si>
    <t>RECTOR,</t>
  </si>
  <si>
    <r>
      <rPr>
        <b/>
        <sz val="12"/>
        <color indexed="62"/>
        <rFont val="Arial"/>
        <family val="2"/>
      </rPr>
      <t>CF</t>
    </r>
    <r>
      <rPr>
        <sz val="12"/>
        <color indexed="62"/>
        <rFont val="Symbol"/>
        <family val="1"/>
      </rPr>
      <t>Î</t>
    </r>
    <r>
      <rPr>
        <sz val="12"/>
        <color indexed="62"/>
        <rFont val="Arial"/>
        <family val="2"/>
      </rPr>
      <t>{DC, DD, DF, DS}</t>
    </r>
  </si>
  <si>
    <r>
      <rPr>
        <b/>
        <sz val="12"/>
        <color indexed="62"/>
        <rFont val="Arial"/>
        <family val="2"/>
      </rPr>
      <t>DC</t>
    </r>
    <r>
      <rPr>
        <sz val="12"/>
        <color indexed="62"/>
        <rFont val="Arial"/>
        <family val="2"/>
      </rPr>
      <t xml:space="preserve"> - disciplina complementara</t>
    </r>
  </si>
  <si>
    <r>
      <rPr>
        <b/>
        <sz val="12"/>
        <color indexed="62"/>
        <rFont val="Arial"/>
        <family val="2"/>
      </rPr>
      <t>DD</t>
    </r>
    <r>
      <rPr>
        <sz val="12"/>
        <color indexed="62"/>
        <rFont val="Arial"/>
        <family val="2"/>
      </rPr>
      <t xml:space="preserve"> - disciplina in domeniu</t>
    </r>
  </si>
  <si>
    <r>
      <rPr>
        <b/>
        <sz val="12"/>
        <color indexed="62"/>
        <rFont val="Arial"/>
        <family val="2"/>
      </rPr>
      <t>DF</t>
    </r>
    <r>
      <rPr>
        <sz val="12"/>
        <color indexed="62"/>
        <rFont val="Arial"/>
        <family val="2"/>
      </rPr>
      <t xml:space="preserve"> - disciplina fundamentala</t>
    </r>
  </si>
  <si>
    <r>
      <rPr>
        <b/>
        <sz val="12"/>
        <color indexed="62"/>
        <rFont val="Arial"/>
        <family val="2"/>
      </rPr>
      <t>DS</t>
    </r>
    <r>
      <rPr>
        <sz val="12"/>
        <color indexed="62"/>
        <rFont val="Arial"/>
        <family val="2"/>
      </rPr>
      <t xml:space="preserve"> - disciplina de specialitate</t>
    </r>
  </si>
  <si>
    <t>SEMESTRUL 1</t>
  </si>
  <si>
    <t>SEMESTRUL 2</t>
  </si>
  <si>
    <t>SEMESTRUL 3</t>
  </si>
  <si>
    <t>SEMESTRUL 4</t>
  </si>
  <si>
    <t>SEMESTRUL 5</t>
  </si>
  <si>
    <t>SEMESTRUL 6</t>
  </si>
  <si>
    <t>SEMESTRUL 7</t>
  </si>
  <si>
    <t>SEMESTRUL 8</t>
  </si>
  <si>
    <t>Prof.univ.dr.ing.Viorel-Aurel ŞERBAN</t>
  </si>
  <si>
    <r>
      <rPr>
        <b/>
        <sz val="11"/>
        <color indexed="62"/>
        <rFont val="Arial"/>
        <family val="2"/>
      </rPr>
      <t>s</t>
    </r>
    <r>
      <rPr>
        <sz val="11"/>
        <color indexed="62"/>
        <rFont val="Arial"/>
        <family val="2"/>
      </rPr>
      <t>=nr.ore seminar</t>
    </r>
  </si>
  <si>
    <r>
      <rPr>
        <b/>
        <sz val="11"/>
        <color indexed="62"/>
        <rFont val="Arial"/>
        <family val="2"/>
      </rPr>
      <t>l</t>
    </r>
    <r>
      <rPr>
        <sz val="11"/>
        <color indexed="62"/>
        <rFont val="Arial"/>
        <family val="2"/>
      </rPr>
      <t>=nr.ore laborator</t>
    </r>
  </si>
  <si>
    <r>
      <rPr>
        <b/>
        <sz val="11"/>
        <color indexed="62"/>
        <rFont val="Arial"/>
        <family val="2"/>
      </rPr>
      <t>p</t>
    </r>
    <r>
      <rPr>
        <sz val="11"/>
        <color indexed="62"/>
        <rFont val="Arial"/>
        <family val="2"/>
      </rPr>
      <t>=nr.ore proiect</t>
    </r>
  </si>
  <si>
    <r>
      <rPr>
        <b/>
        <sz val="11"/>
        <color indexed="62"/>
        <rFont val="Arial"/>
        <family val="2"/>
      </rPr>
      <t>CF=</t>
    </r>
    <r>
      <rPr>
        <sz val="11"/>
        <color indexed="62"/>
        <rFont val="Arial"/>
        <family val="2"/>
      </rPr>
      <t>categorie formativa careia ii apartine disciplina</t>
    </r>
  </si>
  <si>
    <r>
      <rPr>
        <b/>
        <sz val="11"/>
        <color indexed="62"/>
        <rFont val="Arial"/>
        <family val="2"/>
      </rPr>
      <t>Cod</t>
    </r>
    <r>
      <rPr>
        <sz val="11"/>
        <color indexed="62"/>
        <rFont val="Arial"/>
        <family val="2"/>
      </rPr>
      <t xml:space="preserve"> = cod disciplina</t>
    </r>
  </si>
  <si>
    <r>
      <rPr>
        <b/>
        <sz val="11"/>
        <color indexed="62"/>
        <rFont val="Arial"/>
        <family val="2"/>
      </rPr>
      <t xml:space="preserve">nc </t>
    </r>
    <r>
      <rPr>
        <sz val="11"/>
        <color indexed="62"/>
        <rFont val="Arial"/>
        <family val="2"/>
      </rPr>
      <t>= nr.credite transferabile</t>
    </r>
  </si>
  <si>
    <r>
      <rPr>
        <b/>
        <sz val="11"/>
        <color indexed="62"/>
        <rFont val="Arial"/>
        <family val="2"/>
      </rPr>
      <t>FE</t>
    </r>
    <r>
      <rPr>
        <sz val="11"/>
        <color indexed="62"/>
        <rFont val="Arial"/>
        <family val="2"/>
      </rPr>
      <t xml:space="preserve"> = forma de evaluare</t>
    </r>
  </si>
  <si>
    <r>
      <t xml:space="preserve"> </t>
    </r>
    <r>
      <rPr>
        <b/>
        <sz val="11"/>
        <color indexed="62"/>
        <rFont val="Arial"/>
        <family val="2"/>
      </rPr>
      <t>FE</t>
    </r>
    <r>
      <rPr>
        <sz val="11"/>
        <color indexed="62"/>
        <rFont val="Arial"/>
        <family val="2"/>
      </rPr>
      <t xml:space="preserve"> </t>
    </r>
    <r>
      <rPr>
        <sz val="11"/>
        <color indexed="62"/>
        <rFont val="Symbol"/>
        <family val="1"/>
      </rPr>
      <t>Î</t>
    </r>
    <r>
      <rPr>
        <sz val="11"/>
        <color indexed="62"/>
        <rFont val="Arial"/>
        <family val="2"/>
      </rPr>
      <t xml:space="preserve"> {E, D, C, P-E, P-D}</t>
    </r>
  </si>
  <si>
    <r>
      <rPr>
        <b/>
        <sz val="11"/>
        <color indexed="62"/>
        <rFont val="Arial"/>
        <family val="2"/>
      </rPr>
      <t>E</t>
    </r>
    <r>
      <rPr>
        <sz val="11"/>
        <color indexed="62"/>
        <rFont val="Arial"/>
        <family val="2"/>
      </rPr>
      <t>=examen</t>
    </r>
  </si>
  <si>
    <r>
      <rPr>
        <b/>
        <sz val="11"/>
        <color indexed="62"/>
        <rFont val="Arial"/>
        <family val="2"/>
      </rPr>
      <t>D</t>
    </r>
    <r>
      <rPr>
        <sz val="11"/>
        <color indexed="62"/>
        <rFont val="Arial"/>
        <family val="2"/>
      </rPr>
      <t>=evaluare distribuita</t>
    </r>
  </si>
  <si>
    <r>
      <rPr>
        <b/>
        <sz val="11"/>
        <color indexed="62"/>
        <rFont val="Arial"/>
        <family val="2"/>
      </rPr>
      <t>VPI</t>
    </r>
    <r>
      <rPr>
        <sz val="11"/>
        <color indexed="62"/>
        <rFont val="Arial"/>
        <family val="2"/>
      </rPr>
      <t xml:space="preserve"> = volum de ore necesar pregatirii individuale</t>
    </r>
  </si>
  <si>
    <r>
      <rPr>
        <b/>
        <sz val="11"/>
        <color indexed="62"/>
        <rFont val="Arial"/>
        <family val="2"/>
      </rPr>
      <t>P - E</t>
    </r>
    <r>
      <rPr>
        <sz val="11"/>
        <color indexed="62"/>
        <rFont val="Arial"/>
        <family val="2"/>
      </rPr>
      <t xml:space="preserve"> - proiect autonom cu examinare ca si in cazul   disciplinelor cu examen</t>
    </r>
  </si>
  <si>
    <r>
      <rPr>
        <b/>
        <sz val="11"/>
        <color indexed="62"/>
        <rFont val="Arial"/>
        <family val="2"/>
      </rPr>
      <t>P - D</t>
    </r>
    <r>
      <rPr>
        <sz val="11"/>
        <color indexed="62"/>
        <rFont val="Arial"/>
        <family val="2"/>
      </rPr>
      <t xml:space="preserve"> - proiect autonom cu examinare ca si in cazul disciplinelor cu evaluare distribuita</t>
    </r>
  </si>
  <si>
    <r>
      <rPr>
        <b/>
        <sz val="11"/>
        <color indexed="62"/>
        <rFont val="Arial"/>
        <family val="2"/>
      </rPr>
      <t>c</t>
    </r>
    <r>
      <rPr>
        <sz val="11"/>
        <color indexed="62"/>
        <rFont val="Arial"/>
        <family val="2"/>
      </rPr>
      <t>=nr.ore curs/semestru</t>
    </r>
  </si>
  <si>
    <r>
      <rPr>
        <b/>
        <sz val="11"/>
        <color indexed="62"/>
        <rFont val="Arial"/>
        <family val="2"/>
      </rPr>
      <t>C</t>
    </r>
    <r>
      <rPr>
        <sz val="11"/>
        <color indexed="62"/>
        <rFont val="Arial"/>
        <family val="2"/>
      </rPr>
      <t xml:space="preserve">=colocviu </t>
    </r>
  </si>
  <si>
    <t>DECAN,</t>
  </si>
  <si>
    <t>CodRSI.</t>
  </si>
  <si>
    <t>Cod DFI.</t>
  </si>
  <si>
    <t>CodDII.</t>
  </si>
  <si>
    <t>CodDL</t>
  </si>
  <si>
    <t>:</t>
  </si>
  <si>
    <r>
      <t xml:space="preserve">Domeniul fundamental de ierarhizare </t>
    </r>
    <r>
      <rPr>
        <b/>
        <sz val="14"/>
        <color indexed="18"/>
        <rFont val="Arial"/>
        <family val="2"/>
      </rPr>
      <t>(DFI):</t>
    </r>
    <r>
      <rPr>
        <sz val="14"/>
        <color indexed="18"/>
        <rFont val="Arial"/>
        <family val="2"/>
      </rPr>
      <t xml:space="preserve"> </t>
    </r>
  </si>
  <si>
    <r>
      <t xml:space="preserve">Ramura de stiinta </t>
    </r>
    <r>
      <rPr>
        <b/>
        <sz val="14"/>
        <color indexed="18"/>
        <rFont val="Arial"/>
        <family val="2"/>
      </rPr>
      <t>(RSI):</t>
    </r>
    <r>
      <rPr>
        <sz val="14"/>
        <color indexed="18"/>
        <rFont val="Arial"/>
        <family val="2"/>
      </rPr>
      <t xml:space="preserve"> </t>
    </r>
  </si>
  <si>
    <r>
      <t xml:space="preserve">Domeniul de ierarhizare </t>
    </r>
    <r>
      <rPr>
        <b/>
        <sz val="14"/>
        <color indexed="18"/>
        <rFont val="Arial"/>
        <family val="2"/>
      </rPr>
      <t>(DII):</t>
    </r>
    <r>
      <rPr>
        <sz val="14"/>
        <color indexed="18"/>
        <rFont val="Arial"/>
        <family val="2"/>
      </rPr>
      <t xml:space="preserve"> </t>
    </r>
  </si>
  <si>
    <t>total/ sem.</t>
  </si>
  <si>
    <t>total/ săpt.</t>
  </si>
  <si>
    <r>
      <t xml:space="preserve">Domeniul de licenta </t>
    </r>
    <r>
      <rPr>
        <b/>
        <sz val="14"/>
        <color indexed="18"/>
        <rFont val="Arial"/>
        <family val="2"/>
      </rPr>
      <t>(DL):</t>
    </r>
    <r>
      <rPr>
        <sz val="14"/>
        <color indexed="18"/>
        <rFont val="Arial"/>
        <family val="2"/>
      </rPr>
      <t xml:space="preserve"> </t>
    </r>
  </si>
  <si>
    <t>Responsabilitate socială şi activism civic</t>
  </si>
  <si>
    <t>DC</t>
  </si>
  <si>
    <t>D</t>
  </si>
  <si>
    <t>Algebra si geometrie</t>
  </si>
  <si>
    <t>Fizica</t>
  </si>
  <si>
    <t>Utilizarea si programarea calculatoarelor</t>
  </si>
  <si>
    <t>Geometrie descriptiva si desen tehnic</t>
  </si>
  <si>
    <t>Chimie generala</t>
  </si>
  <si>
    <t>Limbi de circulatie internationala</t>
  </si>
  <si>
    <t>Educatie fizica</t>
  </si>
  <si>
    <t>Matematici speciale</t>
  </si>
  <si>
    <t>Stiinta materialelor 1</t>
  </si>
  <si>
    <t>Fundamente de inginerie mecanica</t>
  </si>
  <si>
    <t>Grafica tehnica asistata de calculator</t>
  </si>
  <si>
    <t>Tehnologia materialelor</t>
  </si>
  <si>
    <t>Cultura si civilizatie</t>
  </si>
  <si>
    <t>Fundamente de inginerie elctrica si electronica</t>
  </si>
  <si>
    <t>Matematici asistate de calculator</t>
  </si>
  <si>
    <t>Rezistenta materialelor 1</t>
  </si>
  <si>
    <t>Utilizarea si programarea calculatoarelor II</t>
  </si>
  <si>
    <t>Introducere in metode numerice</t>
  </si>
  <si>
    <t>Termotehnica</t>
  </si>
  <si>
    <t>Fundamente de automatizari</t>
  </si>
  <si>
    <t>Microeconomie</t>
  </si>
  <si>
    <t>Masurari</t>
  </si>
  <si>
    <t>Rezistenta materialelor II</t>
  </si>
  <si>
    <t>Mecanisme</t>
  </si>
  <si>
    <t>Bazele procesarii materialelor polimerice</t>
  </si>
  <si>
    <t>Bazele proceselor de asamblare</t>
  </si>
  <si>
    <t>Stiinta materialelor</t>
  </si>
  <si>
    <t>Biochimie</t>
  </si>
  <si>
    <t xml:space="preserve">Psihologia educatiei </t>
  </si>
  <si>
    <t>Pedagogie I</t>
  </si>
  <si>
    <t>Pedagogie II</t>
  </si>
  <si>
    <t>Didactica specializarii II</t>
  </si>
  <si>
    <t>Introducere in ingineria medicala</t>
  </si>
  <si>
    <t>Mecanica</t>
  </si>
  <si>
    <t>Stiinte ingineresti</t>
  </si>
  <si>
    <t>Inginerie mecanica,mecatronica,inginerie industriala si management</t>
  </si>
  <si>
    <t>Inginerie industriala</t>
  </si>
  <si>
    <t>DD</t>
  </si>
  <si>
    <t>DS</t>
  </si>
  <si>
    <t>4E,4D</t>
  </si>
  <si>
    <t>Practica</t>
  </si>
  <si>
    <t>C</t>
  </si>
  <si>
    <t>4E,4D,1C</t>
  </si>
  <si>
    <t>Stiinte ingineresti aplicate</t>
  </si>
  <si>
    <t>Voluntariat</t>
  </si>
  <si>
    <t>Prof.dr.ing.Inocenţiu MANIU</t>
  </si>
</sst>
</file>

<file path=xl/styles.xml><?xml version="1.0" encoding="utf-8"?>
<styleSheet xmlns="http://schemas.openxmlformats.org/spreadsheetml/2006/main">
  <numFmts count="3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Esc.&quot;;\-#,##0\ &quot;Esc.&quot;"/>
    <numFmt numFmtId="181" formatCode="#,##0\ &quot;Esc.&quot;;[Red]\-#,##0\ &quot;Esc.&quot;"/>
    <numFmt numFmtId="182" formatCode="#,##0.00\ &quot;Esc.&quot;;\-#,##0.00\ &quot;Esc.&quot;"/>
    <numFmt numFmtId="183" formatCode="#,##0.00\ &quot;Esc.&quot;;[Red]\-#,##0.00\ &quot;Esc.&quot;"/>
    <numFmt numFmtId="184" formatCode="_-* #,##0\ &quot;Esc.&quot;_-;\-* #,##0\ &quot;Esc.&quot;_-;_-* &quot;-&quot;\ &quot;Esc.&quot;_-;_-@_-"/>
    <numFmt numFmtId="185" formatCode="_-* #,##0\ _E_s_c_._-;\-* #,##0\ _E_s_c_._-;_-* &quot;-&quot;\ _E_s_c_._-;_-@_-"/>
    <numFmt numFmtId="186" formatCode="_-* #,##0.00\ &quot;Esc.&quot;_-;\-* #,##0.00\ &quot;Esc.&quot;_-;_-* &quot;-&quot;??\ &quot;Esc.&quot;_-;_-@_-"/>
    <numFmt numFmtId="187" formatCode="_-* #,##0.00\ _E_s_c_._-;\-* #,##0.00\ _E_s_c_._-;_-* &quot;-&quot;??\ _E_s_c_.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418]d\ mmmm\ yyyy"/>
    <numFmt numFmtId="194" formatCode="#,##0.0"/>
  </numFmts>
  <fonts count="77">
    <font>
      <sz val="10"/>
      <name val="Arial"/>
      <family val="0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62"/>
      <name val="Arial"/>
      <family val="2"/>
    </font>
    <font>
      <sz val="12"/>
      <color indexed="62"/>
      <name val="Arial"/>
      <family val="2"/>
    </font>
    <font>
      <sz val="12"/>
      <color indexed="56"/>
      <name val="Arial"/>
      <family val="2"/>
    </font>
    <font>
      <sz val="12"/>
      <color indexed="62"/>
      <name val="Symbol"/>
      <family val="1"/>
    </font>
    <font>
      <sz val="12"/>
      <color indexed="18"/>
      <name val="Microsoft Sans Serif"/>
      <family val="2"/>
    </font>
    <font>
      <sz val="12"/>
      <color indexed="62"/>
      <name val="Microsoft Sans Serif"/>
      <family val="2"/>
    </font>
    <font>
      <sz val="12"/>
      <color indexed="18"/>
      <name val="Verdana"/>
      <family val="2"/>
    </font>
    <font>
      <sz val="12"/>
      <name val="Verdana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b/>
      <sz val="14"/>
      <color indexed="18"/>
      <name val="Arial"/>
      <family val="2"/>
    </font>
    <font>
      <sz val="11"/>
      <color indexed="62"/>
      <name val="Symbol"/>
      <family val="1"/>
    </font>
    <font>
      <sz val="11"/>
      <color indexed="18"/>
      <name val="Microsoft Sans Serif"/>
      <family val="2"/>
    </font>
    <font>
      <sz val="10"/>
      <color indexed="62"/>
      <name val="Arial"/>
      <family val="2"/>
    </font>
    <font>
      <sz val="10"/>
      <color indexed="62"/>
      <name val="Microsoft Sans Serif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sz val="14"/>
      <color indexed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trike/>
      <sz val="14"/>
      <color indexed="18"/>
      <name val="Arial"/>
      <family val="2"/>
    </font>
    <font>
      <b/>
      <sz val="14"/>
      <color indexed="62"/>
      <name val="Arial"/>
      <family val="2"/>
    </font>
    <font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Arial"/>
      <family val="2"/>
    </font>
    <font>
      <u val="single"/>
      <sz val="12"/>
      <color indexed="12"/>
      <name val="Arial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99"/>
      <name val="Arial"/>
      <family val="2"/>
    </font>
    <font>
      <sz val="11"/>
      <color rgb="FF333399"/>
      <name val="Arial"/>
      <family val="2"/>
    </font>
    <font>
      <sz val="11"/>
      <color rgb="FF003366"/>
      <name val="Arial"/>
      <family val="2"/>
    </font>
    <font>
      <u val="single"/>
      <sz val="12"/>
      <color theme="10"/>
      <name val="Arial"/>
      <family val="2"/>
    </font>
    <font>
      <b/>
      <sz val="12"/>
      <color rgb="FF000080"/>
      <name val="Arial"/>
      <family val="2"/>
    </font>
    <font>
      <sz val="14"/>
      <color rgb="FF000080"/>
      <name val="Arial"/>
      <family val="2"/>
    </font>
    <font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3" tint="-0.24993999302387238"/>
      </left>
      <right>
        <color indexed="63"/>
      </right>
      <top style="medium">
        <color theme="3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3" tint="-0.24993999302387238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>
        <color theme="3" tint="-0.24993999302387238"/>
      </top>
      <bottom style="double"/>
    </border>
    <border>
      <left style="medium">
        <color theme="3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3" tint="-0.24993999302387238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medium">
        <color theme="3" tint="-0.24993999302387238"/>
      </right>
      <top style="double"/>
      <bottom style="double"/>
    </border>
    <border>
      <left>
        <color indexed="63"/>
      </left>
      <right style="medium">
        <color theme="3" tint="-0.24993999302387238"/>
      </right>
      <top style="medium">
        <color theme="3" tint="-0.24993999302387238"/>
      </top>
      <bottom>
        <color indexed="63"/>
      </bottom>
    </border>
    <border>
      <left style="medium">
        <color theme="3" tint="-0.24993999302387238"/>
      </left>
      <right>
        <color indexed="63"/>
      </right>
      <top>
        <color indexed="63"/>
      </top>
      <bottom style="medium">
        <color theme="3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3" tint="-0.24993999302387238"/>
      </bottom>
    </border>
    <border>
      <left>
        <color indexed="63"/>
      </left>
      <right style="medium">
        <color theme="3" tint="-0.24993999302387238"/>
      </right>
      <top>
        <color indexed="63"/>
      </top>
      <bottom style="medium">
        <color theme="3" tint="-0.2499399930238723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>
        <color theme="3" tint="-0.24993999302387238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>
        <color theme="3" tint="-0.24993999302387238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2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/>
    </xf>
    <xf numFmtId="0" fontId="8" fillId="0" borderId="15" xfId="0" applyFont="1" applyFill="1" applyBorder="1" applyAlignment="1">
      <alignment horizontal="left" vertical="center"/>
    </xf>
    <xf numFmtId="0" fontId="7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 quotePrefix="1">
      <alignment horizontal="left" vertical="center" wrapText="1"/>
    </xf>
    <xf numFmtId="0" fontId="5" fillId="0" borderId="16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 quotePrefix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5" xfId="0" applyFont="1" applyFill="1" applyBorder="1" applyAlignment="1" quotePrefix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70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7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8" fillId="0" borderId="21" xfId="0" applyFont="1" applyFill="1" applyBorder="1" applyAlignment="1">
      <alignment/>
    </xf>
    <xf numFmtId="0" fontId="14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73" fillId="0" borderId="0" xfId="53" applyFont="1" applyFill="1" applyBorder="1" applyAlignment="1">
      <alignment wrapText="1"/>
    </xf>
    <xf numFmtId="0" fontId="73" fillId="0" borderId="0" xfId="53" applyFont="1" applyFill="1" applyAlignment="1">
      <alignment wrapText="1"/>
    </xf>
    <xf numFmtId="0" fontId="14" fillId="0" borderId="0" xfId="0" applyFont="1" applyFill="1" applyBorder="1" applyAlignment="1" quotePrefix="1">
      <alignment horizontal="left" vertical="center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 quotePrefix="1">
      <alignment vertical="center" wrapText="1"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/>
    </xf>
    <xf numFmtId="0" fontId="74" fillId="0" borderId="0" xfId="0" applyFont="1" applyFill="1" applyAlignment="1">
      <alignment/>
    </xf>
    <xf numFmtId="0" fontId="7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70" fillId="0" borderId="22" xfId="0" applyFont="1" applyFill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22" fillId="0" borderId="28" xfId="0" applyFont="1" applyFill="1" applyBorder="1" applyAlignment="1">
      <alignment horizontal="left" vertical="center"/>
    </xf>
    <xf numFmtId="0" fontId="22" fillId="0" borderId="29" xfId="0" applyFont="1" applyFill="1" applyBorder="1" applyAlignment="1">
      <alignment vertical="center"/>
    </xf>
    <xf numFmtId="0" fontId="22" fillId="0" borderId="30" xfId="0" applyFont="1" applyFill="1" applyBorder="1" applyAlignment="1">
      <alignment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3" fillId="0" borderId="26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3" fillId="0" borderId="33" xfId="0" applyFont="1" applyFill="1" applyBorder="1" applyAlignment="1">
      <alignment vertical="center"/>
    </xf>
    <xf numFmtId="0" fontId="24" fillId="0" borderId="34" xfId="0" applyFont="1" applyFill="1" applyBorder="1" applyAlignment="1">
      <alignment vertical="center"/>
    </xf>
    <xf numFmtId="0" fontId="23" fillId="0" borderId="35" xfId="0" applyFont="1" applyFill="1" applyBorder="1" applyAlignment="1">
      <alignment vertical="center"/>
    </xf>
    <xf numFmtId="0" fontId="16" fillId="0" borderId="36" xfId="0" applyFont="1" applyFill="1" applyBorder="1" applyAlignment="1">
      <alignment vertical="center"/>
    </xf>
    <xf numFmtId="0" fontId="16" fillId="0" borderId="33" xfId="0" applyFont="1" applyFill="1" applyBorder="1" applyAlignment="1">
      <alignment vertical="center"/>
    </xf>
    <xf numFmtId="0" fontId="16" fillId="0" borderId="37" xfId="0" applyFont="1" applyFill="1" applyBorder="1" applyAlignment="1">
      <alignment vertical="center"/>
    </xf>
    <xf numFmtId="0" fontId="23" fillId="0" borderId="34" xfId="0" applyFont="1" applyFill="1" applyBorder="1" applyAlignment="1">
      <alignment vertical="center"/>
    </xf>
    <xf numFmtId="0" fontId="24" fillId="0" borderId="27" xfId="0" applyFont="1" applyFill="1" applyBorder="1" applyAlignment="1">
      <alignment vertical="center"/>
    </xf>
    <xf numFmtId="3" fontId="23" fillId="0" borderId="38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vertical="center"/>
    </xf>
    <xf numFmtId="0" fontId="23" fillId="0" borderId="27" xfId="0" applyFont="1" applyFill="1" applyBorder="1" applyAlignment="1">
      <alignment vertical="center"/>
    </xf>
    <xf numFmtId="0" fontId="23" fillId="33" borderId="0" xfId="0" applyFont="1" applyFill="1" applyAlignment="1">
      <alignment/>
    </xf>
    <xf numFmtId="0" fontId="28" fillId="0" borderId="0" xfId="0" applyFont="1" applyAlignment="1">
      <alignment/>
    </xf>
    <xf numFmtId="0" fontId="23" fillId="0" borderId="38" xfId="0" applyNumberFormat="1" applyFont="1" applyFill="1" applyBorder="1" applyAlignment="1">
      <alignment horizontal="center" vertical="center"/>
    </xf>
    <xf numFmtId="0" fontId="23" fillId="0" borderId="12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24" xfId="0" applyFont="1" applyFill="1" applyBorder="1" applyAlignment="1">
      <alignment/>
    </xf>
    <xf numFmtId="0" fontId="23" fillId="0" borderId="3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/>
    </xf>
    <xf numFmtId="49" fontId="23" fillId="0" borderId="41" xfId="0" applyNumberFormat="1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vertical="center" wrapText="1"/>
    </xf>
    <xf numFmtId="0" fontId="23" fillId="0" borderId="44" xfId="0" applyFont="1" applyFill="1" applyBorder="1" applyAlignment="1">
      <alignment vertical="center" wrapText="1"/>
    </xf>
    <xf numFmtId="0" fontId="23" fillId="0" borderId="45" xfId="0" applyFont="1" applyFill="1" applyBorder="1" applyAlignment="1">
      <alignment vertical="center" wrapText="1"/>
    </xf>
    <xf numFmtId="0" fontId="23" fillId="0" borderId="40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4" fillId="0" borderId="0" xfId="0" applyFont="1" applyFill="1" applyBorder="1" applyAlignment="1" quotePrefix="1">
      <alignment horizontal="left" vertical="center" wrapText="1"/>
    </xf>
    <xf numFmtId="0" fontId="16" fillId="0" borderId="36" xfId="0" applyFont="1" applyFill="1" applyBorder="1" applyAlignment="1">
      <alignment horizontal="center" vertical="center"/>
    </xf>
    <xf numFmtId="49" fontId="23" fillId="0" borderId="48" xfId="0" applyNumberFormat="1" applyFont="1" applyFill="1" applyBorder="1" applyAlignment="1">
      <alignment horizontal="center" vertical="center" wrapText="1"/>
    </xf>
    <xf numFmtId="0" fontId="0" fillId="0" borderId="49" xfId="0" applyBorder="1" applyAlignment="1">
      <alignment/>
    </xf>
    <xf numFmtId="0" fontId="23" fillId="0" borderId="50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 wrapText="1"/>
    </xf>
    <xf numFmtId="0" fontId="23" fillId="0" borderId="51" xfId="0" applyFont="1" applyFill="1" applyBorder="1" applyAlignment="1">
      <alignment horizontal="center" vertical="center" wrapText="1"/>
    </xf>
    <xf numFmtId="0" fontId="23" fillId="0" borderId="45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4" fillId="0" borderId="42" xfId="0" applyFont="1" applyFill="1" applyBorder="1" applyAlignment="1">
      <alignment horizontal="left" vertical="center" wrapText="1"/>
    </xf>
    <xf numFmtId="0" fontId="70" fillId="0" borderId="18" xfId="0" applyFont="1" applyFill="1" applyBorder="1" applyAlignment="1">
      <alignment horizontal="center" vertical="center"/>
    </xf>
    <xf numFmtId="0" fontId="70" fillId="0" borderId="46" xfId="0" applyFont="1" applyFill="1" applyBorder="1" applyAlignment="1">
      <alignment horizontal="center" vertical="center"/>
    </xf>
    <xf numFmtId="0" fontId="70" fillId="0" borderId="52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/>
    </xf>
    <xf numFmtId="49" fontId="23" fillId="0" borderId="48" xfId="0" applyNumberFormat="1" applyFont="1" applyFill="1" applyBorder="1" applyAlignment="1">
      <alignment horizontal="center" vertical="top" wrapText="1"/>
    </xf>
    <xf numFmtId="49" fontId="23" fillId="0" borderId="49" xfId="0" applyNumberFormat="1" applyFont="1" applyFill="1" applyBorder="1" applyAlignment="1">
      <alignment horizontal="center" vertical="top"/>
    </xf>
    <xf numFmtId="0" fontId="16" fillId="0" borderId="34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49" fontId="23" fillId="0" borderId="41" xfId="0" applyNumberFormat="1" applyFont="1" applyFill="1" applyBorder="1" applyAlignment="1">
      <alignment horizontal="center" vertical="center" wrapText="1"/>
    </xf>
    <xf numFmtId="49" fontId="23" fillId="0" borderId="49" xfId="0" applyNumberFormat="1" applyFont="1" applyFill="1" applyBorder="1" applyAlignment="1">
      <alignment horizontal="center" vertical="center" wrapText="1"/>
    </xf>
    <xf numFmtId="0" fontId="75" fillId="0" borderId="50" xfId="0" applyFont="1" applyFill="1" applyBorder="1" applyAlignment="1">
      <alignment horizontal="center" vertical="center" wrapText="1"/>
    </xf>
    <xf numFmtId="0" fontId="75" fillId="0" borderId="25" xfId="0" applyFont="1" applyFill="1" applyBorder="1" applyAlignment="1">
      <alignment horizontal="center" vertical="center" wrapText="1"/>
    </xf>
    <xf numFmtId="0" fontId="75" fillId="0" borderId="44" xfId="0" applyFont="1" applyFill="1" applyBorder="1" applyAlignment="1">
      <alignment horizontal="center" vertical="center" wrapText="1"/>
    </xf>
    <xf numFmtId="0" fontId="75" fillId="0" borderId="53" xfId="0" applyFont="1" applyFill="1" applyBorder="1" applyAlignment="1">
      <alignment horizontal="center" vertical="center" wrapText="1"/>
    </xf>
    <xf numFmtId="0" fontId="75" fillId="0" borderId="35" xfId="0" applyFont="1" applyFill="1" applyBorder="1" applyAlignment="1">
      <alignment horizontal="center" vertical="center" wrapText="1"/>
    </xf>
    <xf numFmtId="0" fontId="75" fillId="0" borderId="54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23" fillId="0" borderId="54" xfId="0" applyFont="1" applyFill="1" applyBorder="1" applyAlignment="1">
      <alignment horizontal="center" vertical="center" wrapText="1"/>
    </xf>
    <xf numFmtId="0" fontId="23" fillId="0" borderId="53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 wrapText="1"/>
    </xf>
    <xf numFmtId="3" fontId="16" fillId="0" borderId="33" xfId="0" applyNumberFormat="1" applyFont="1" applyFill="1" applyBorder="1" applyAlignment="1">
      <alignment horizontal="center" vertical="center"/>
    </xf>
    <xf numFmtId="1" fontId="16" fillId="0" borderId="33" xfId="0" applyNumberFormat="1" applyFont="1" applyFill="1" applyBorder="1" applyAlignment="1">
      <alignment horizontal="center" vertical="center"/>
    </xf>
    <xf numFmtId="1" fontId="16" fillId="0" borderId="37" xfId="0" applyNumberFormat="1" applyFont="1" applyFill="1" applyBorder="1" applyAlignment="1">
      <alignment horizontal="center" vertical="center"/>
    </xf>
    <xf numFmtId="0" fontId="26" fillId="0" borderId="50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44" xfId="0" applyFont="1" applyFill="1" applyBorder="1" applyAlignment="1">
      <alignment horizontal="center" vertical="center" wrapText="1"/>
    </xf>
    <xf numFmtId="0" fontId="26" fillId="0" borderId="53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26" fillId="0" borderId="5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76" fillId="0" borderId="25" xfId="0" applyFont="1" applyFill="1" applyBorder="1" applyAlignment="1">
      <alignment horizontal="center" vertical="center" wrapText="1"/>
    </xf>
    <xf numFmtId="0" fontId="76" fillId="0" borderId="44" xfId="0" applyFont="1" applyFill="1" applyBorder="1" applyAlignment="1">
      <alignment horizontal="center" vertical="center" wrapText="1"/>
    </xf>
    <xf numFmtId="0" fontId="76" fillId="0" borderId="35" xfId="0" applyFont="1" applyFill="1" applyBorder="1" applyAlignment="1">
      <alignment horizontal="center" vertical="center" wrapText="1"/>
    </xf>
    <xf numFmtId="0" fontId="76" fillId="0" borderId="5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FFE1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36</xdr:col>
      <xdr:colOff>104775</xdr:colOff>
      <xdr:row>0</xdr:row>
      <xdr:rowOff>0</xdr:rowOff>
    </xdr:from>
    <xdr:to>
      <xdr:col>44</xdr:col>
      <xdr:colOff>95250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44550" y="0"/>
          <a:ext cx="2857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31"/>
  <sheetViews>
    <sheetView tabSelected="1" zoomScale="53" zoomScaleNormal="53" zoomScaleSheetLayoutView="70" workbookViewId="0" topLeftCell="A7">
      <selection activeCell="A105" sqref="A105:IV105"/>
    </sheetView>
  </sheetViews>
  <sheetFormatPr defaultColWidth="9.140625" defaultRowHeight="12.75"/>
  <cols>
    <col min="1" max="1" width="7.28125" style="0" customWidth="1"/>
    <col min="2" max="4" width="6.7109375" style="0" customWidth="1"/>
    <col min="5" max="5" width="4.28125" style="0" customWidth="1"/>
    <col min="6" max="6" width="5.8515625" style="0" customWidth="1"/>
    <col min="7" max="7" width="4.8515625" style="0" customWidth="1"/>
    <col min="8" max="8" width="5.421875" style="0" customWidth="1"/>
    <col min="9" max="10" width="5.28125" style="0" customWidth="1"/>
    <col min="11" max="11" width="5.00390625" style="0" customWidth="1"/>
    <col min="12" max="12" width="7.140625" style="0" customWidth="1"/>
    <col min="13" max="14" width="5.7109375" style="0" customWidth="1"/>
    <col min="15" max="15" width="6.8515625" style="0" customWidth="1"/>
    <col min="16" max="16" width="4.28125" style="0" customWidth="1"/>
    <col min="17" max="17" width="5.7109375" style="0" customWidth="1"/>
    <col min="18" max="21" width="4.28125" style="0" customWidth="1"/>
    <col min="22" max="22" width="5.140625" style="0" customWidth="1"/>
    <col min="23" max="23" width="7.57421875" style="0" customWidth="1"/>
    <col min="24" max="25" width="5.7109375" style="0" customWidth="1"/>
    <col min="26" max="26" width="7.57421875" style="0" customWidth="1"/>
    <col min="27" max="27" width="4.28125" style="0" customWidth="1"/>
    <col min="28" max="28" width="3.7109375" style="0" bestFit="1" customWidth="1"/>
    <col min="29" max="29" width="5.8515625" style="0" customWidth="1"/>
    <col min="30" max="30" width="4.8515625" style="0" customWidth="1"/>
    <col min="31" max="31" width="5.8515625" style="0" customWidth="1"/>
    <col min="32" max="32" width="4.28125" style="0" customWidth="1"/>
    <col min="33" max="33" width="5.57421875" style="0" customWidth="1"/>
    <col min="34" max="34" width="8.00390625" style="0" customWidth="1"/>
    <col min="35" max="36" width="5.7109375" style="0" customWidth="1"/>
    <col min="37" max="37" width="7.421875" style="0" customWidth="1"/>
    <col min="38" max="38" width="4.28125" style="0" customWidth="1"/>
    <col min="39" max="39" width="5.8515625" style="0" customWidth="1"/>
    <col min="40" max="40" width="5.421875" style="0" customWidth="1"/>
    <col min="41" max="41" width="5.140625" style="0" customWidth="1"/>
    <col min="42" max="42" width="5.57421875" style="0" customWidth="1"/>
    <col min="43" max="43" width="4.28125" style="0" customWidth="1"/>
    <col min="44" max="44" width="5.00390625" style="0" customWidth="1"/>
    <col min="45" max="45" width="8.00390625" style="0" customWidth="1"/>
  </cols>
  <sheetData>
    <row r="1" spans="1:23" s="34" customFormat="1" ht="18">
      <c r="A1" s="113" t="s">
        <v>28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</row>
    <row r="2" spans="1:23" s="34" customFormat="1" ht="18">
      <c r="A2" s="109" t="s">
        <v>29</v>
      </c>
      <c r="B2" s="36"/>
      <c r="C2" s="36" t="s">
        <v>118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</row>
    <row r="3" spans="1:23" s="34" customFormat="1" ht="18">
      <c r="A3" s="114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</row>
    <row r="4" spans="1:23" s="34" customFormat="1" ht="18">
      <c r="A4" s="109" t="s">
        <v>76</v>
      </c>
      <c r="B4" s="37"/>
      <c r="C4" s="37"/>
      <c r="D4" s="37"/>
      <c r="E4" s="37"/>
      <c r="F4" s="37"/>
      <c r="G4" s="37"/>
      <c r="H4" s="37"/>
      <c r="I4" s="37"/>
      <c r="J4" s="37" t="s">
        <v>119</v>
      </c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</row>
    <row r="5" spans="1:23" s="34" customFormat="1" ht="18">
      <c r="A5" s="109" t="s">
        <v>77</v>
      </c>
      <c r="B5" s="37"/>
      <c r="C5" s="37"/>
      <c r="D5" s="37"/>
      <c r="E5" s="37"/>
      <c r="F5" s="37" t="s">
        <v>120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</row>
    <row r="6" spans="1:23" s="34" customFormat="1" ht="18">
      <c r="A6" s="109" t="s">
        <v>78</v>
      </c>
      <c r="B6" s="37"/>
      <c r="C6" s="37"/>
      <c r="D6" s="37"/>
      <c r="E6" s="37"/>
      <c r="F6" s="37"/>
      <c r="G6" s="37" t="s">
        <v>121</v>
      </c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</row>
    <row r="7" spans="1:23" s="39" customFormat="1" ht="18">
      <c r="A7" s="109" t="s">
        <v>81</v>
      </c>
      <c r="B7" s="38"/>
      <c r="C7" s="38"/>
      <c r="D7" s="38"/>
      <c r="E7" s="38"/>
      <c r="F7" s="38" t="s">
        <v>128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</row>
    <row r="8" spans="1:23" s="34" customFormat="1" ht="15">
      <c r="A8" s="37"/>
      <c r="B8" s="37"/>
      <c r="C8" s="37"/>
      <c r="D8" s="37"/>
      <c r="E8" s="37"/>
      <c r="F8" s="37"/>
      <c r="G8" s="37"/>
      <c r="H8" s="74"/>
      <c r="I8" s="56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</row>
    <row r="9" spans="1:9" s="5" customFormat="1" ht="15">
      <c r="A9" s="84" t="s">
        <v>72</v>
      </c>
      <c r="B9" s="85" t="s">
        <v>71</v>
      </c>
      <c r="C9" s="85" t="s">
        <v>73</v>
      </c>
      <c r="D9" s="85" t="s">
        <v>74</v>
      </c>
      <c r="E9" s="86" t="s">
        <v>75</v>
      </c>
      <c r="F9" s="83"/>
      <c r="G9" s="83"/>
      <c r="H9" s="75"/>
      <c r="I9" s="6"/>
    </row>
    <row r="10" spans="1:23" s="5" customFormat="1" ht="15">
      <c r="A10" s="87">
        <v>20</v>
      </c>
      <c r="B10" s="88">
        <v>70</v>
      </c>
      <c r="C10" s="88">
        <v>20</v>
      </c>
      <c r="D10" s="88">
        <v>270</v>
      </c>
      <c r="E10" s="89"/>
      <c r="F10" s="75"/>
      <c r="G10" s="75"/>
      <c r="H10" s="75"/>
      <c r="I10" s="74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</row>
    <row r="11" spans="1:45" s="4" customFormat="1" ht="18">
      <c r="A11" s="203" t="s">
        <v>9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  <c r="AP11" s="203"/>
      <c r="AQ11" s="203"/>
      <c r="AR11" s="203"/>
      <c r="AS11" s="203"/>
    </row>
    <row r="12" spans="1:45" s="4" customFormat="1" ht="18.75" thickBot="1">
      <c r="A12" s="203" t="s">
        <v>30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</row>
    <row r="13" spans="2:45" s="90" customFormat="1" ht="19.5" thickBot="1" thickTop="1">
      <c r="B13" s="165" t="s">
        <v>25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 t="s">
        <v>36</v>
      </c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</row>
    <row r="14" spans="1:45" s="5" customFormat="1" ht="27.75" customHeight="1" thickBot="1" thickTop="1">
      <c r="A14" s="119"/>
      <c r="B14" s="190" t="s">
        <v>46</v>
      </c>
      <c r="C14" s="188"/>
      <c r="D14" s="188"/>
      <c r="E14" s="188"/>
      <c r="F14" s="188"/>
      <c r="G14" s="188"/>
      <c r="H14" s="188"/>
      <c r="I14" s="188"/>
      <c r="J14" s="188"/>
      <c r="K14" s="188"/>
      <c r="L14" s="189"/>
      <c r="M14" s="188" t="s">
        <v>47</v>
      </c>
      <c r="N14" s="188"/>
      <c r="O14" s="188"/>
      <c r="P14" s="188"/>
      <c r="Q14" s="188"/>
      <c r="R14" s="188"/>
      <c r="S14" s="188"/>
      <c r="T14" s="188"/>
      <c r="U14" s="188"/>
      <c r="V14" s="188"/>
      <c r="W14" s="189"/>
      <c r="X14" s="190" t="s">
        <v>48</v>
      </c>
      <c r="Y14" s="188"/>
      <c r="Z14" s="188"/>
      <c r="AA14" s="188"/>
      <c r="AB14" s="188"/>
      <c r="AC14" s="188"/>
      <c r="AD14" s="188"/>
      <c r="AE14" s="188"/>
      <c r="AF14" s="188"/>
      <c r="AG14" s="188"/>
      <c r="AH14" s="189"/>
      <c r="AI14" s="188" t="s">
        <v>49</v>
      </c>
      <c r="AJ14" s="188"/>
      <c r="AK14" s="188"/>
      <c r="AL14" s="188"/>
      <c r="AM14" s="188"/>
      <c r="AN14" s="188"/>
      <c r="AO14" s="188"/>
      <c r="AP14" s="188"/>
      <c r="AQ14" s="188"/>
      <c r="AR14" s="188"/>
      <c r="AS14" s="189"/>
    </row>
    <row r="15" spans="1:45" s="5" customFormat="1" ht="19.5" customHeight="1" thickTop="1">
      <c r="A15" s="177" t="s">
        <v>0</v>
      </c>
      <c r="B15" s="191" t="s">
        <v>27</v>
      </c>
      <c r="C15" s="192"/>
      <c r="D15" s="192"/>
      <c r="E15" s="192"/>
      <c r="F15" s="192"/>
      <c r="G15" s="192"/>
      <c r="H15" s="192"/>
      <c r="I15" s="192"/>
      <c r="J15" s="192"/>
      <c r="K15" s="192"/>
      <c r="L15" s="193"/>
      <c r="M15" s="139" t="s">
        <v>92</v>
      </c>
      <c r="N15" s="139"/>
      <c r="O15" s="139"/>
      <c r="P15" s="139"/>
      <c r="Q15" s="139"/>
      <c r="R15" s="139"/>
      <c r="S15" s="139"/>
      <c r="T15" s="139"/>
      <c r="U15" s="139"/>
      <c r="V15" s="139"/>
      <c r="W15" s="140"/>
      <c r="X15" s="191" t="s">
        <v>98</v>
      </c>
      <c r="Y15" s="192"/>
      <c r="Z15" s="192"/>
      <c r="AA15" s="192"/>
      <c r="AB15" s="192"/>
      <c r="AC15" s="192"/>
      <c r="AD15" s="192"/>
      <c r="AE15" s="192"/>
      <c r="AF15" s="192"/>
      <c r="AG15" s="192"/>
      <c r="AH15" s="193"/>
      <c r="AI15" s="139" t="s">
        <v>104</v>
      </c>
      <c r="AJ15" s="139"/>
      <c r="AK15" s="139"/>
      <c r="AL15" s="139"/>
      <c r="AM15" s="139"/>
      <c r="AN15" s="139"/>
      <c r="AO15" s="139"/>
      <c r="AP15" s="139"/>
      <c r="AQ15" s="139"/>
      <c r="AR15" s="139"/>
      <c r="AS15" s="140"/>
    </row>
    <row r="16" spans="1:45" s="5" customFormat="1" ht="19.5" customHeight="1">
      <c r="A16" s="177"/>
      <c r="B16" s="187"/>
      <c r="C16" s="185"/>
      <c r="D16" s="185"/>
      <c r="E16" s="185"/>
      <c r="F16" s="185"/>
      <c r="G16" s="185"/>
      <c r="H16" s="185"/>
      <c r="I16" s="185"/>
      <c r="J16" s="185"/>
      <c r="K16" s="185"/>
      <c r="L16" s="186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6"/>
      <c r="X16" s="187"/>
      <c r="Y16" s="185"/>
      <c r="Z16" s="185"/>
      <c r="AA16" s="185"/>
      <c r="AB16" s="185"/>
      <c r="AC16" s="185"/>
      <c r="AD16" s="185"/>
      <c r="AE16" s="185"/>
      <c r="AF16" s="185"/>
      <c r="AG16" s="185"/>
      <c r="AH16" s="186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6"/>
    </row>
    <row r="17" spans="1:45" s="90" customFormat="1" ht="19.5" customHeight="1" thickBot="1">
      <c r="A17" s="178"/>
      <c r="B17" s="174"/>
      <c r="C17" s="175"/>
      <c r="D17" s="176"/>
      <c r="E17" s="92">
        <v>4</v>
      </c>
      <c r="F17" s="116" t="s">
        <v>14</v>
      </c>
      <c r="G17" s="94">
        <v>28</v>
      </c>
      <c r="H17" s="95">
        <v>28</v>
      </c>
      <c r="I17" s="95">
        <v>0</v>
      </c>
      <c r="J17" s="96">
        <v>0</v>
      </c>
      <c r="K17" s="116" t="s">
        <v>24</v>
      </c>
      <c r="L17" s="93">
        <f>IF(SUM(G17:J17)=0,"",SUM(G17:J17))</f>
        <v>56</v>
      </c>
      <c r="M17" s="174"/>
      <c r="N17" s="175"/>
      <c r="O17" s="176"/>
      <c r="P17" s="92">
        <v>4</v>
      </c>
      <c r="Q17" s="116" t="s">
        <v>84</v>
      </c>
      <c r="R17" s="94">
        <v>28</v>
      </c>
      <c r="S17" s="95">
        <v>14</v>
      </c>
      <c r="T17" s="95">
        <v>14</v>
      </c>
      <c r="U17" s="96">
        <v>0</v>
      </c>
      <c r="V17" s="116" t="s">
        <v>24</v>
      </c>
      <c r="W17" s="93">
        <f>IF(SUM(R17:U17)=0,"",SUM(R17:U17))</f>
        <v>56</v>
      </c>
      <c r="X17" s="174"/>
      <c r="Y17" s="175"/>
      <c r="Z17" s="176"/>
      <c r="AA17" s="92">
        <v>5</v>
      </c>
      <c r="AB17" s="116" t="s">
        <v>14</v>
      </c>
      <c r="AC17" s="94">
        <v>42</v>
      </c>
      <c r="AD17" s="95">
        <v>0</v>
      </c>
      <c r="AE17" s="95">
        <v>28</v>
      </c>
      <c r="AF17" s="96">
        <v>0</v>
      </c>
      <c r="AG17" s="116" t="s">
        <v>122</v>
      </c>
      <c r="AH17" s="93">
        <f>IF(SUM(AC17:AF17)=0,"",SUM(AC17:AF17))</f>
        <v>70</v>
      </c>
      <c r="AI17" s="174"/>
      <c r="AJ17" s="175"/>
      <c r="AK17" s="176"/>
      <c r="AL17" s="92">
        <v>2</v>
      </c>
      <c r="AM17" s="116" t="s">
        <v>84</v>
      </c>
      <c r="AN17" s="94">
        <v>14</v>
      </c>
      <c r="AO17" s="95">
        <v>0</v>
      </c>
      <c r="AP17" s="95">
        <v>14</v>
      </c>
      <c r="AQ17" s="96">
        <v>0</v>
      </c>
      <c r="AR17" s="116" t="s">
        <v>24</v>
      </c>
      <c r="AS17" s="93">
        <f>IF(SUM(AN17:AQ17)=0,"",SUM(AN17:AQ17))</f>
        <v>28</v>
      </c>
    </row>
    <row r="18" spans="1:45" s="5" customFormat="1" ht="19.5" customHeight="1" thickTop="1">
      <c r="A18" s="136" t="s">
        <v>1</v>
      </c>
      <c r="B18" s="138" t="s">
        <v>85</v>
      </c>
      <c r="C18" s="139"/>
      <c r="D18" s="139"/>
      <c r="E18" s="139"/>
      <c r="F18" s="139"/>
      <c r="G18" s="139"/>
      <c r="H18" s="139"/>
      <c r="I18" s="139"/>
      <c r="J18" s="139"/>
      <c r="K18" s="139"/>
      <c r="L18" s="140"/>
      <c r="M18" s="139" t="s">
        <v>93</v>
      </c>
      <c r="N18" s="139"/>
      <c r="O18" s="139"/>
      <c r="P18" s="139"/>
      <c r="Q18" s="139"/>
      <c r="R18" s="139"/>
      <c r="S18" s="139"/>
      <c r="T18" s="139"/>
      <c r="U18" s="139"/>
      <c r="V18" s="139"/>
      <c r="W18" s="140"/>
      <c r="X18" s="138" t="s">
        <v>99</v>
      </c>
      <c r="Y18" s="139"/>
      <c r="Z18" s="139"/>
      <c r="AA18" s="139"/>
      <c r="AB18" s="139"/>
      <c r="AC18" s="139"/>
      <c r="AD18" s="139"/>
      <c r="AE18" s="139"/>
      <c r="AF18" s="139"/>
      <c r="AG18" s="139"/>
      <c r="AH18" s="140"/>
      <c r="AI18" s="139" t="s">
        <v>105</v>
      </c>
      <c r="AJ18" s="139"/>
      <c r="AK18" s="139"/>
      <c r="AL18" s="139"/>
      <c r="AM18" s="139"/>
      <c r="AN18" s="139"/>
      <c r="AO18" s="139"/>
      <c r="AP18" s="139"/>
      <c r="AQ18" s="139"/>
      <c r="AR18" s="139"/>
      <c r="AS18" s="140"/>
    </row>
    <row r="19" spans="1:45" s="5" customFormat="1" ht="19.5" customHeight="1">
      <c r="A19" s="177"/>
      <c r="B19" s="187"/>
      <c r="C19" s="185"/>
      <c r="D19" s="185"/>
      <c r="E19" s="185"/>
      <c r="F19" s="185"/>
      <c r="G19" s="185"/>
      <c r="H19" s="185"/>
      <c r="I19" s="185"/>
      <c r="J19" s="185"/>
      <c r="K19" s="185"/>
      <c r="L19" s="186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6"/>
      <c r="X19" s="187"/>
      <c r="Y19" s="185"/>
      <c r="Z19" s="185"/>
      <c r="AA19" s="185"/>
      <c r="AB19" s="185"/>
      <c r="AC19" s="185"/>
      <c r="AD19" s="185"/>
      <c r="AE19" s="185"/>
      <c r="AF19" s="185"/>
      <c r="AG19" s="185"/>
      <c r="AH19" s="186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6"/>
    </row>
    <row r="20" spans="1:45" s="5" customFormat="1" ht="19.5" customHeight="1" thickBot="1">
      <c r="A20" s="178"/>
      <c r="B20" s="174"/>
      <c r="C20" s="175"/>
      <c r="D20" s="176"/>
      <c r="E20" s="92">
        <v>4</v>
      </c>
      <c r="F20" s="116" t="s">
        <v>14</v>
      </c>
      <c r="G20" s="94">
        <v>28</v>
      </c>
      <c r="H20" s="95">
        <v>28</v>
      </c>
      <c r="I20" s="95">
        <v>0</v>
      </c>
      <c r="J20" s="96">
        <v>0</v>
      </c>
      <c r="K20" s="116" t="s">
        <v>24</v>
      </c>
      <c r="L20" s="93">
        <f>IF(SUM(G20:J20)=0,"",SUM(G20:J20))</f>
        <v>56</v>
      </c>
      <c r="M20" s="174"/>
      <c r="N20" s="175"/>
      <c r="O20" s="176"/>
      <c r="P20" s="92">
        <v>5</v>
      </c>
      <c r="Q20" s="116" t="s">
        <v>14</v>
      </c>
      <c r="R20" s="94">
        <v>28</v>
      </c>
      <c r="S20" s="95">
        <v>0</v>
      </c>
      <c r="T20" s="95">
        <v>28</v>
      </c>
      <c r="U20" s="96">
        <v>0</v>
      </c>
      <c r="V20" s="116" t="s">
        <v>122</v>
      </c>
      <c r="W20" s="93">
        <f>IF(SUM(R20:U20)=0,"",SUM(R20:U20))</f>
        <v>56</v>
      </c>
      <c r="X20" s="174"/>
      <c r="Y20" s="175"/>
      <c r="Z20" s="176"/>
      <c r="AA20" s="92">
        <v>5</v>
      </c>
      <c r="AB20" s="116" t="s">
        <v>84</v>
      </c>
      <c r="AC20" s="94">
        <v>28</v>
      </c>
      <c r="AD20" s="95">
        <v>14</v>
      </c>
      <c r="AE20" s="95">
        <v>14</v>
      </c>
      <c r="AF20" s="96">
        <v>0</v>
      </c>
      <c r="AG20" s="116" t="s">
        <v>24</v>
      </c>
      <c r="AH20" s="93">
        <f>IF(SUM(AC20:AF20)=0,"",SUM(AC20:AF20))</f>
        <v>56</v>
      </c>
      <c r="AI20" s="174"/>
      <c r="AJ20" s="175"/>
      <c r="AK20" s="176"/>
      <c r="AL20" s="92">
        <v>4</v>
      </c>
      <c r="AM20" s="116" t="s">
        <v>84</v>
      </c>
      <c r="AN20" s="94">
        <v>28</v>
      </c>
      <c r="AO20" s="95">
        <v>28</v>
      </c>
      <c r="AP20" s="95">
        <v>0</v>
      </c>
      <c r="AQ20" s="96">
        <v>0</v>
      </c>
      <c r="AR20" s="116" t="s">
        <v>83</v>
      </c>
      <c r="AS20" s="93">
        <f>IF(SUM(AN20:AQ20)=0,"",SUM(AN20:AQ20))</f>
        <v>56</v>
      </c>
    </row>
    <row r="21" spans="1:45" s="5" customFormat="1" ht="19.5" customHeight="1" thickTop="1">
      <c r="A21" s="136" t="s">
        <v>2</v>
      </c>
      <c r="B21" s="179" t="s">
        <v>86</v>
      </c>
      <c r="C21" s="180"/>
      <c r="D21" s="180"/>
      <c r="E21" s="180"/>
      <c r="F21" s="180"/>
      <c r="G21" s="180"/>
      <c r="H21" s="180"/>
      <c r="I21" s="180"/>
      <c r="J21" s="180"/>
      <c r="K21" s="180"/>
      <c r="L21" s="181"/>
      <c r="M21" s="139" t="s">
        <v>94</v>
      </c>
      <c r="N21" s="139"/>
      <c r="O21" s="139"/>
      <c r="P21" s="139"/>
      <c r="Q21" s="139"/>
      <c r="R21" s="139"/>
      <c r="S21" s="139"/>
      <c r="T21" s="139"/>
      <c r="U21" s="139"/>
      <c r="V21" s="139"/>
      <c r="W21" s="140"/>
      <c r="X21" s="179" t="s">
        <v>100</v>
      </c>
      <c r="Y21" s="180"/>
      <c r="Z21" s="180"/>
      <c r="AA21" s="180"/>
      <c r="AB21" s="180"/>
      <c r="AC21" s="180"/>
      <c r="AD21" s="180"/>
      <c r="AE21" s="180"/>
      <c r="AF21" s="180"/>
      <c r="AG21" s="180"/>
      <c r="AH21" s="181"/>
      <c r="AI21" s="139" t="s">
        <v>106</v>
      </c>
      <c r="AJ21" s="139"/>
      <c r="AK21" s="139"/>
      <c r="AL21" s="139"/>
      <c r="AM21" s="139"/>
      <c r="AN21" s="139"/>
      <c r="AO21" s="139"/>
      <c r="AP21" s="139"/>
      <c r="AQ21" s="139"/>
      <c r="AR21" s="139"/>
      <c r="AS21" s="140"/>
    </row>
    <row r="22" spans="1:45" s="5" customFormat="1" ht="19.5" customHeight="1">
      <c r="A22" s="177"/>
      <c r="B22" s="182"/>
      <c r="C22" s="183"/>
      <c r="D22" s="183"/>
      <c r="E22" s="183"/>
      <c r="F22" s="183"/>
      <c r="G22" s="183"/>
      <c r="H22" s="183"/>
      <c r="I22" s="183"/>
      <c r="J22" s="183"/>
      <c r="K22" s="183"/>
      <c r="L22" s="184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6"/>
      <c r="X22" s="182"/>
      <c r="Y22" s="183"/>
      <c r="Z22" s="183"/>
      <c r="AA22" s="183"/>
      <c r="AB22" s="183"/>
      <c r="AC22" s="183"/>
      <c r="AD22" s="183"/>
      <c r="AE22" s="183"/>
      <c r="AF22" s="183"/>
      <c r="AG22" s="183"/>
      <c r="AH22" s="184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6"/>
    </row>
    <row r="23" spans="1:45" s="5" customFormat="1" ht="19.5" customHeight="1" thickBot="1">
      <c r="A23" s="178"/>
      <c r="B23" s="174"/>
      <c r="C23" s="175"/>
      <c r="D23" s="176"/>
      <c r="E23" s="92">
        <v>5</v>
      </c>
      <c r="F23" s="116" t="s">
        <v>14</v>
      </c>
      <c r="G23" s="94">
        <v>42</v>
      </c>
      <c r="H23" s="95">
        <v>14</v>
      </c>
      <c r="I23" s="95">
        <v>14</v>
      </c>
      <c r="J23" s="96">
        <v>0</v>
      </c>
      <c r="K23" s="116" t="s">
        <v>24</v>
      </c>
      <c r="L23" s="93">
        <f>IF(SUM(G23:J23)=0,"",SUM(G23:J23))</f>
        <v>70</v>
      </c>
      <c r="M23" s="174"/>
      <c r="N23" s="175"/>
      <c r="O23" s="176"/>
      <c r="P23" s="92">
        <v>5</v>
      </c>
      <c r="Q23" s="116" t="s">
        <v>14</v>
      </c>
      <c r="R23" s="94">
        <v>42</v>
      </c>
      <c r="S23" s="95">
        <v>28</v>
      </c>
      <c r="T23" s="95">
        <v>0</v>
      </c>
      <c r="U23" s="96">
        <v>0</v>
      </c>
      <c r="V23" s="116" t="s">
        <v>122</v>
      </c>
      <c r="W23" s="93">
        <f>IF(SUM(R23:U23)=0,"",SUM(R23:U23))</f>
        <v>70</v>
      </c>
      <c r="X23" s="174"/>
      <c r="Y23" s="175"/>
      <c r="Z23" s="176"/>
      <c r="AA23" s="92">
        <v>4</v>
      </c>
      <c r="AB23" s="116" t="s">
        <v>14</v>
      </c>
      <c r="AC23" s="94">
        <v>28</v>
      </c>
      <c r="AD23" s="95">
        <v>14</v>
      </c>
      <c r="AE23" s="95">
        <v>14</v>
      </c>
      <c r="AF23" s="96">
        <v>0</v>
      </c>
      <c r="AG23" s="116" t="s">
        <v>122</v>
      </c>
      <c r="AH23" s="93">
        <f>IF(SUM(AC23:AF23)=0,"",SUM(AC23:AF23))</f>
        <v>56</v>
      </c>
      <c r="AI23" s="174"/>
      <c r="AJ23" s="175"/>
      <c r="AK23" s="176"/>
      <c r="AL23" s="92">
        <v>3</v>
      </c>
      <c r="AM23" s="116" t="s">
        <v>84</v>
      </c>
      <c r="AN23" s="94">
        <v>28</v>
      </c>
      <c r="AO23" s="95">
        <v>0</v>
      </c>
      <c r="AP23" s="95">
        <v>14</v>
      </c>
      <c r="AQ23" s="96">
        <v>0</v>
      </c>
      <c r="AR23" s="116" t="s">
        <v>122</v>
      </c>
      <c r="AS23" s="93">
        <f>IF(SUM(AN23:AQ23)=0,"",SUM(AN23:AQ23))</f>
        <v>42</v>
      </c>
    </row>
    <row r="24" spans="1:45" s="5" customFormat="1" ht="19.5" customHeight="1" thickTop="1">
      <c r="A24" s="136" t="s">
        <v>3</v>
      </c>
      <c r="B24" s="138" t="s">
        <v>87</v>
      </c>
      <c r="C24" s="139"/>
      <c r="D24" s="139"/>
      <c r="E24" s="139"/>
      <c r="F24" s="139"/>
      <c r="G24" s="139"/>
      <c r="H24" s="139"/>
      <c r="I24" s="139"/>
      <c r="J24" s="139"/>
      <c r="K24" s="139"/>
      <c r="L24" s="140"/>
      <c r="M24" s="139" t="s">
        <v>95</v>
      </c>
      <c r="N24" s="139"/>
      <c r="O24" s="139"/>
      <c r="P24" s="139"/>
      <c r="Q24" s="139"/>
      <c r="R24" s="139"/>
      <c r="S24" s="139"/>
      <c r="T24" s="139"/>
      <c r="U24" s="139"/>
      <c r="V24" s="139"/>
      <c r="W24" s="140"/>
      <c r="X24" s="138" t="s">
        <v>101</v>
      </c>
      <c r="Y24" s="139"/>
      <c r="Z24" s="139"/>
      <c r="AA24" s="139"/>
      <c r="AB24" s="139"/>
      <c r="AC24" s="139"/>
      <c r="AD24" s="139"/>
      <c r="AE24" s="139"/>
      <c r="AF24" s="139"/>
      <c r="AG24" s="139"/>
      <c r="AH24" s="140"/>
      <c r="AI24" s="139" t="s">
        <v>107</v>
      </c>
      <c r="AJ24" s="139"/>
      <c r="AK24" s="139"/>
      <c r="AL24" s="139"/>
      <c r="AM24" s="139"/>
      <c r="AN24" s="139"/>
      <c r="AO24" s="139"/>
      <c r="AP24" s="139"/>
      <c r="AQ24" s="139"/>
      <c r="AR24" s="139"/>
      <c r="AS24" s="140"/>
    </row>
    <row r="25" spans="1:45" s="5" customFormat="1" ht="19.5" customHeight="1">
      <c r="A25" s="177"/>
      <c r="B25" s="187"/>
      <c r="C25" s="185"/>
      <c r="D25" s="185"/>
      <c r="E25" s="185"/>
      <c r="F25" s="185"/>
      <c r="G25" s="185"/>
      <c r="H25" s="185"/>
      <c r="I25" s="185"/>
      <c r="J25" s="185"/>
      <c r="K25" s="185"/>
      <c r="L25" s="186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6"/>
      <c r="X25" s="187"/>
      <c r="Y25" s="185"/>
      <c r="Z25" s="185"/>
      <c r="AA25" s="185"/>
      <c r="AB25" s="185"/>
      <c r="AC25" s="185"/>
      <c r="AD25" s="185"/>
      <c r="AE25" s="185"/>
      <c r="AF25" s="185"/>
      <c r="AG25" s="185"/>
      <c r="AH25" s="186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6"/>
    </row>
    <row r="26" spans="1:45" s="5" customFormat="1" ht="19.5" customHeight="1" thickBot="1">
      <c r="A26" s="178"/>
      <c r="B26" s="174"/>
      <c r="C26" s="175"/>
      <c r="D26" s="176"/>
      <c r="E26" s="92">
        <v>5</v>
      </c>
      <c r="F26" s="116" t="s">
        <v>84</v>
      </c>
      <c r="G26" s="94">
        <v>28</v>
      </c>
      <c r="H26" s="95">
        <v>0</v>
      </c>
      <c r="I26" s="95">
        <v>35</v>
      </c>
      <c r="J26" s="96">
        <v>0</v>
      </c>
      <c r="K26" s="116" t="s">
        <v>24</v>
      </c>
      <c r="L26" s="93">
        <f>IF(SUM(G26:J26)=0,"",SUM(G26:J26))</f>
        <v>63</v>
      </c>
      <c r="M26" s="174"/>
      <c r="N26" s="175"/>
      <c r="O26" s="176"/>
      <c r="P26" s="92">
        <v>5</v>
      </c>
      <c r="Q26" s="116" t="s">
        <v>14</v>
      </c>
      <c r="R26" s="94">
        <v>28</v>
      </c>
      <c r="S26" s="95">
        <v>0</v>
      </c>
      <c r="T26" s="95">
        <v>35</v>
      </c>
      <c r="U26" s="96">
        <v>0</v>
      </c>
      <c r="V26" s="116" t="s">
        <v>24</v>
      </c>
      <c r="W26" s="93">
        <f>IF(SUM(R26:U26)=0,"",SUM(R26:U26))</f>
        <v>63</v>
      </c>
      <c r="X26" s="174"/>
      <c r="Y26" s="175"/>
      <c r="Z26" s="176"/>
      <c r="AA26" s="92">
        <v>4</v>
      </c>
      <c r="AB26" s="116" t="s">
        <v>84</v>
      </c>
      <c r="AC26" s="94">
        <v>14</v>
      </c>
      <c r="AD26" s="95">
        <v>0</v>
      </c>
      <c r="AE26" s="95">
        <v>28</v>
      </c>
      <c r="AF26" s="96">
        <v>0</v>
      </c>
      <c r="AG26" s="116" t="s">
        <v>123</v>
      </c>
      <c r="AH26" s="93">
        <f>IF(SUM(AC26:AF26)=0,"",SUM(AC26:AF26))</f>
        <v>42</v>
      </c>
      <c r="AI26" s="174"/>
      <c r="AJ26" s="175"/>
      <c r="AK26" s="176"/>
      <c r="AL26" s="92">
        <v>5</v>
      </c>
      <c r="AM26" s="116" t="s">
        <v>14</v>
      </c>
      <c r="AN26" s="94">
        <v>28</v>
      </c>
      <c r="AO26" s="95">
        <v>28</v>
      </c>
      <c r="AP26" s="95">
        <v>14</v>
      </c>
      <c r="AQ26" s="96">
        <v>0</v>
      </c>
      <c r="AR26" s="116" t="s">
        <v>122</v>
      </c>
      <c r="AS26" s="93">
        <f>IF(SUM(AN26:AQ26)=0,"",SUM(AN26:AQ26))</f>
        <v>70</v>
      </c>
    </row>
    <row r="27" spans="1:45" s="5" customFormat="1" ht="19.5" customHeight="1" thickTop="1">
      <c r="A27" s="136" t="s">
        <v>4</v>
      </c>
      <c r="B27" s="179" t="s">
        <v>88</v>
      </c>
      <c r="C27" s="180"/>
      <c r="D27" s="180"/>
      <c r="E27" s="180"/>
      <c r="F27" s="180"/>
      <c r="G27" s="180"/>
      <c r="H27" s="180"/>
      <c r="I27" s="180"/>
      <c r="J27" s="180"/>
      <c r="K27" s="180"/>
      <c r="L27" s="181"/>
      <c r="M27" s="139" t="s">
        <v>96</v>
      </c>
      <c r="N27" s="139"/>
      <c r="O27" s="139"/>
      <c r="P27" s="139"/>
      <c r="Q27" s="139"/>
      <c r="R27" s="139"/>
      <c r="S27" s="139"/>
      <c r="T27" s="139"/>
      <c r="U27" s="139"/>
      <c r="V27" s="139"/>
      <c r="W27" s="140"/>
      <c r="X27" s="179" t="s">
        <v>102</v>
      </c>
      <c r="Y27" s="180"/>
      <c r="Z27" s="180"/>
      <c r="AA27" s="180"/>
      <c r="AB27" s="180"/>
      <c r="AC27" s="180"/>
      <c r="AD27" s="180"/>
      <c r="AE27" s="180"/>
      <c r="AF27" s="180"/>
      <c r="AG27" s="180"/>
      <c r="AH27" s="181"/>
      <c r="AI27" s="139" t="s">
        <v>108</v>
      </c>
      <c r="AJ27" s="139"/>
      <c r="AK27" s="139"/>
      <c r="AL27" s="139"/>
      <c r="AM27" s="139"/>
      <c r="AN27" s="139"/>
      <c r="AO27" s="139"/>
      <c r="AP27" s="139"/>
      <c r="AQ27" s="139"/>
      <c r="AR27" s="139"/>
      <c r="AS27" s="140"/>
    </row>
    <row r="28" spans="1:45" s="5" customFormat="1" ht="19.5" customHeight="1">
      <c r="A28" s="177"/>
      <c r="B28" s="182"/>
      <c r="C28" s="183"/>
      <c r="D28" s="183"/>
      <c r="E28" s="183"/>
      <c r="F28" s="183"/>
      <c r="G28" s="183"/>
      <c r="H28" s="183"/>
      <c r="I28" s="183"/>
      <c r="J28" s="183"/>
      <c r="K28" s="183"/>
      <c r="L28" s="184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6"/>
      <c r="X28" s="182"/>
      <c r="Y28" s="183"/>
      <c r="Z28" s="183"/>
      <c r="AA28" s="183"/>
      <c r="AB28" s="183"/>
      <c r="AC28" s="183"/>
      <c r="AD28" s="183"/>
      <c r="AE28" s="183"/>
      <c r="AF28" s="183"/>
      <c r="AG28" s="183"/>
      <c r="AH28" s="184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6"/>
    </row>
    <row r="29" spans="1:45" s="5" customFormat="1" ht="19.5" customHeight="1" thickBot="1">
      <c r="A29" s="178"/>
      <c r="B29" s="174"/>
      <c r="C29" s="175"/>
      <c r="D29" s="176"/>
      <c r="E29" s="92">
        <v>5</v>
      </c>
      <c r="F29" s="116" t="s">
        <v>84</v>
      </c>
      <c r="G29" s="94">
        <v>28</v>
      </c>
      <c r="H29" s="95">
        <v>0</v>
      </c>
      <c r="I29" s="95">
        <v>35</v>
      </c>
      <c r="J29" s="96">
        <v>0</v>
      </c>
      <c r="K29" s="116" t="s">
        <v>24</v>
      </c>
      <c r="L29" s="93">
        <f>IF(SUM(G29:J29)=0,"",SUM(G29:J29))</f>
        <v>63</v>
      </c>
      <c r="M29" s="174"/>
      <c r="N29" s="175"/>
      <c r="O29" s="176"/>
      <c r="P29" s="92">
        <v>5</v>
      </c>
      <c r="Q29" s="116" t="s">
        <v>14</v>
      </c>
      <c r="R29" s="94">
        <v>35</v>
      </c>
      <c r="S29" s="95">
        <v>0</v>
      </c>
      <c r="T29" s="95">
        <v>28</v>
      </c>
      <c r="U29" s="96">
        <v>0</v>
      </c>
      <c r="V29" s="116" t="s">
        <v>122</v>
      </c>
      <c r="W29" s="93">
        <f>IF(SUM(R29:U29)=0,"",SUM(R29:U29))</f>
        <v>63</v>
      </c>
      <c r="X29" s="174"/>
      <c r="Y29" s="175"/>
      <c r="Z29" s="176"/>
      <c r="AA29" s="92">
        <v>3</v>
      </c>
      <c r="AB29" s="116" t="s">
        <v>84</v>
      </c>
      <c r="AC29" s="94">
        <v>14</v>
      </c>
      <c r="AD29" s="95">
        <v>0</v>
      </c>
      <c r="AE29" s="95">
        <v>28</v>
      </c>
      <c r="AF29" s="96">
        <v>0</v>
      </c>
      <c r="AG29" s="116" t="s">
        <v>24</v>
      </c>
      <c r="AH29" s="93">
        <f>IF(SUM(AC29:AF29)=0,"",SUM(AC29:AF29))</f>
        <v>42</v>
      </c>
      <c r="AI29" s="174"/>
      <c r="AJ29" s="175"/>
      <c r="AK29" s="176"/>
      <c r="AL29" s="92">
        <v>3</v>
      </c>
      <c r="AM29" s="116" t="s">
        <v>14</v>
      </c>
      <c r="AN29" s="94">
        <v>28</v>
      </c>
      <c r="AO29" s="95">
        <v>14</v>
      </c>
      <c r="AP29" s="95">
        <v>14</v>
      </c>
      <c r="AQ29" s="96">
        <v>0</v>
      </c>
      <c r="AR29" s="116" t="s">
        <v>122</v>
      </c>
      <c r="AS29" s="93">
        <f>IF(SUM(AN29:AQ29)=0,"",SUM(AN29:AQ29))</f>
        <v>56</v>
      </c>
    </row>
    <row r="30" spans="1:45" s="5" customFormat="1" ht="19.5" customHeight="1" thickTop="1">
      <c r="A30" s="136" t="s">
        <v>5</v>
      </c>
      <c r="B30" s="138" t="s">
        <v>89</v>
      </c>
      <c r="C30" s="139"/>
      <c r="D30" s="139"/>
      <c r="E30" s="139"/>
      <c r="F30" s="139"/>
      <c r="G30" s="139"/>
      <c r="H30" s="139"/>
      <c r="I30" s="139"/>
      <c r="J30" s="139"/>
      <c r="K30" s="139"/>
      <c r="L30" s="140"/>
      <c r="M30" s="139" t="s">
        <v>97</v>
      </c>
      <c r="N30" s="139"/>
      <c r="O30" s="139"/>
      <c r="P30" s="139"/>
      <c r="Q30" s="139"/>
      <c r="R30" s="139"/>
      <c r="S30" s="139"/>
      <c r="T30" s="139"/>
      <c r="U30" s="139"/>
      <c r="V30" s="139"/>
      <c r="W30" s="140"/>
      <c r="X30" s="138" t="s">
        <v>111</v>
      </c>
      <c r="Y30" s="139"/>
      <c r="Z30" s="139"/>
      <c r="AA30" s="139"/>
      <c r="AB30" s="139"/>
      <c r="AC30" s="139"/>
      <c r="AD30" s="139"/>
      <c r="AE30" s="139"/>
      <c r="AF30" s="139"/>
      <c r="AG30" s="139"/>
      <c r="AH30" s="140"/>
      <c r="AI30" s="139" t="s">
        <v>110</v>
      </c>
      <c r="AJ30" s="139"/>
      <c r="AK30" s="139"/>
      <c r="AL30" s="139"/>
      <c r="AM30" s="139"/>
      <c r="AN30" s="139"/>
      <c r="AO30" s="139"/>
      <c r="AP30" s="139"/>
      <c r="AQ30" s="139"/>
      <c r="AR30" s="139"/>
      <c r="AS30" s="140"/>
    </row>
    <row r="31" spans="1:45" s="5" customFormat="1" ht="19.5" customHeight="1">
      <c r="A31" s="177"/>
      <c r="B31" s="187"/>
      <c r="C31" s="185"/>
      <c r="D31" s="185"/>
      <c r="E31" s="185"/>
      <c r="F31" s="185"/>
      <c r="G31" s="185"/>
      <c r="H31" s="185"/>
      <c r="I31" s="185"/>
      <c r="J31" s="185"/>
      <c r="K31" s="185"/>
      <c r="L31" s="186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6"/>
      <c r="X31" s="187"/>
      <c r="Y31" s="185"/>
      <c r="Z31" s="185"/>
      <c r="AA31" s="185"/>
      <c r="AB31" s="185"/>
      <c r="AC31" s="185"/>
      <c r="AD31" s="185"/>
      <c r="AE31" s="185"/>
      <c r="AF31" s="185"/>
      <c r="AG31" s="185"/>
      <c r="AH31" s="186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6"/>
    </row>
    <row r="32" spans="1:45" s="5" customFormat="1" ht="19.5" customHeight="1" thickBot="1">
      <c r="A32" s="178"/>
      <c r="B32" s="174"/>
      <c r="C32" s="175"/>
      <c r="D32" s="176"/>
      <c r="E32" s="92">
        <v>3</v>
      </c>
      <c r="F32" s="116" t="s">
        <v>14</v>
      </c>
      <c r="G32" s="94">
        <v>28</v>
      </c>
      <c r="H32" s="95">
        <v>0</v>
      </c>
      <c r="I32" s="95">
        <v>14</v>
      </c>
      <c r="J32" s="96">
        <v>0</v>
      </c>
      <c r="K32" s="116" t="s">
        <v>24</v>
      </c>
      <c r="L32" s="93">
        <f>IF(SUM(G32:J32)=0,"",SUM(G32:J32))</f>
        <v>42</v>
      </c>
      <c r="M32" s="174"/>
      <c r="N32" s="175"/>
      <c r="O32" s="176"/>
      <c r="P32" s="92">
        <v>2</v>
      </c>
      <c r="Q32" s="116" t="s">
        <v>84</v>
      </c>
      <c r="R32" s="94">
        <v>14</v>
      </c>
      <c r="S32" s="95">
        <v>14</v>
      </c>
      <c r="T32" s="95">
        <v>0</v>
      </c>
      <c r="U32" s="96">
        <v>0</v>
      </c>
      <c r="V32" s="116" t="s">
        <v>83</v>
      </c>
      <c r="W32" s="93">
        <f>IF(SUM(R32:U32)=0,"",SUM(R32:U32))</f>
        <v>28</v>
      </c>
      <c r="X32" s="174"/>
      <c r="Y32" s="175"/>
      <c r="Z32" s="176"/>
      <c r="AA32" s="92">
        <v>3</v>
      </c>
      <c r="AB32" s="116" t="s">
        <v>14</v>
      </c>
      <c r="AC32" s="94">
        <v>28</v>
      </c>
      <c r="AD32" s="95">
        <v>0</v>
      </c>
      <c r="AE32" s="95">
        <v>14</v>
      </c>
      <c r="AF32" s="96">
        <v>0</v>
      </c>
      <c r="AG32" s="116" t="s">
        <v>122</v>
      </c>
      <c r="AH32" s="93">
        <f>IF(SUM(AC32:AF32)=0,"",SUM(AC32:AF32))</f>
        <v>42</v>
      </c>
      <c r="AI32" s="174"/>
      <c r="AJ32" s="175"/>
      <c r="AK32" s="176"/>
      <c r="AL32" s="92">
        <v>5</v>
      </c>
      <c r="AM32" s="116" t="s">
        <v>14</v>
      </c>
      <c r="AN32" s="94">
        <v>35</v>
      </c>
      <c r="AO32" s="95">
        <v>0</v>
      </c>
      <c r="AP32" s="95">
        <v>28</v>
      </c>
      <c r="AQ32" s="96">
        <v>0</v>
      </c>
      <c r="AR32" s="116" t="s">
        <v>122</v>
      </c>
      <c r="AS32" s="93">
        <f>IF(SUM(AN32:AQ32)=0,"",SUM(AN32:AQ32))</f>
        <v>63</v>
      </c>
    </row>
    <row r="33" spans="1:45" s="5" customFormat="1" ht="19.5" customHeight="1" thickTop="1">
      <c r="A33" s="136" t="s">
        <v>6</v>
      </c>
      <c r="B33" s="138" t="s">
        <v>90</v>
      </c>
      <c r="C33" s="139"/>
      <c r="D33" s="139"/>
      <c r="E33" s="139"/>
      <c r="F33" s="139"/>
      <c r="G33" s="139"/>
      <c r="H33" s="139"/>
      <c r="I33" s="139"/>
      <c r="J33" s="139"/>
      <c r="K33" s="139"/>
      <c r="L33" s="140"/>
      <c r="M33" s="139" t="s">
        <v>90</v>
      </c>
      <c r="N33" s="139"/>
      <c r="O33" s="139"/>
      <c r="P33" s="139"/>
      <c r="Q33" s="139"/>
      <c r="R33" s="139"/>
      <c r="S33" s="139"/>
      <c r="T33" s="139"/>
      <c r="U33" s="139"/>
      <c r="V33" s="139"/>
      <c r="W33" s="140"/>
      <c r="X33" s="138" t="s">
        <v>103</v>
      </c>
      <c r="Y33" s="139"/>
      <c r="Z33" s="139"/>
      <c r="AA33" s="139"/>
      <c r="AB33" s="139"/>
      <c r="AC33" s="139"/>
      <c r="AD33" s="139"/>
      <c r="AE33" s="139"/>
      <c r="AF33" s="139"/>
      <c r="AG33" s="139"/>
      <c r="AH33" s="140"/>
      <c r="AI33" s="139" t="s">
        <v>109</v>
      </c>
      <c r="AJ33" s="139"/>
      <c r="AK33" s="139"/>
      <c r="AL33" s="139"/>
      <c r="AM33" s="139"/>
      <c r="AN33" s="139"/>
      <c r="AO33" s="139"/>
      <c r="AP33" s="139"/>
      <c r="AQ33" s="139"/>
      <c r="AR33" s="139"/>
      <c r="AS33" s="140"/>
    </row>
    <row r="34" spans="1:45" s="5" customFormat="1" ht="19.5" customHeight="1">
      <c r="A34" s="177"/>
      <c r="B34" s="187"/>
      <c r="C34" s="185"/>
      <c r="D34" s="185"/>
      <c r="E34" s="185"/>
      <c r="F34" s="185"/>
      <c r="G34" s="185"/>
      <c r="H34" s="185"/>
      <c r="I34" s="185"/>
      <c r="J34" s="185"/>
      <c r="K34" s="185"/>
      <c r="L34" s="186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6"/>
      <c r="X34" s="187"/>
      <c r="Y34" s="185"/>
      <c r="Z34" s="185"/>
      <c r="AA34" s="185"/>
      <c r="AB34" s="185"/>
      <c r="AC34" s="185"/>
      <c r="AD34" s="185"/>
      <c r="AE34" s="185"/>
      <c r="AF34" s="185"/>
      <c r="AG34" s="185"/>
      <c r="AH34" s="186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6"/>
    </row>
    <row r="35" spans="1:45" s="5" customFormat="1" ht="19.5" customHeight="1" thickBot="1">
      <c r="A35" s="178"/>
      <c r="B35" s="174"/>
      <c r="C35" s="175"/>
      <c r="D35" s="176"/>
      <c r="E35" s="92">
        <v>2</v>
      </c>
      <c r="F35" s="116" t="s">
        <v>84</v>
      </c>
      <c r="G35" s="94">
        <v>0</v>
      </c>
      <c r="H35" s="95">
        <v>28</v>
      </c>
      <c r="I35" s="95">
        <v>0</v>
      </c>
      <c r="J35" s="96">
        <v>0</v>
      </c>
      <c r="K35" s="116" t="s">
        <v>83</v>
      </c>
      <c r="L35" s="93">
        <f>IF(SUM(G35:J35)=0,"",SUM(G35:J35))</f>
        <v>28</v>
      </c>
      <c r="M35" s="174"/>
      <c r="N35" s="175"/>
      <c r="O35" s="176"/>
      <c r="P35" s="92">
        <v>2</v>
      </c>
      <c r="Q35" s="116" t="s">
        <v>84</v>
      </c>
      <c r="R35" s="94">
        <v>0</v>
      </c>
      <c r="S35" s="95">
        <v>28</v>
      </c>
      <c r="T35" s="95">
        <v>0</v>
      </c>
      <c r="U35" s="96">
        <v>0</v>
      </c>
      <c r="V35" s="116" t="s">
        <v>83</v>
      </c>
      <c r="W35" s="93">
        <f>IF(SUM(R35:U35)=0,"",SUM(R35:U35))</f>
        <v>28</v>
      </c>
      <c r="X35" s="174"/>
      <c r="Y35" s="175"/>
      <c r="Z35" s="176"/>
      <c r="AA35" s="92">
        <v>4</v>
      </c>
      <c r="AB35" s="116" t="s">
        <v>14</v>
      </c>
      <c r="AC35" s="94">
        <v>28</v>
      </c>
      <c r="AD35" s="95">
        <v>14</v>
      </c>
      <c r="AE35" s="95">
        <v>14</v>
      </c>
      <c r="AF35" s="96">
        <v>0</v>
      </c>
      <c r="AG35" s="116" t="s">
        <v>122</v>
      </c>
      <c r="AH35" s="93">
        <f>IF(SUM(AC35:AF35)=0,"",SUM(AC35:AF35))</f>
        <v>56</v>
      </c>
      <c r="AI35" s="174"/>
      <c r="AJ35" s="175"/>
      <c r="AK35" s="176"/>
      <c r="AL35" s="92">
        <v>5</v>
      </c>
      <c r="AM35" s="116" t="s">
        <v>14</v>
      </c>
      <c r="AN35" s="94">
        <v>35</v>
      </c>
      <c r="AO35" s="95">
        <v>0</v>
      </c>
      <c r="AP35" s="95">
        <v>14</v>
      </c>
      <c r="AQ35" s="96">
        <v>0</v>
      </c>
      <c r="AR35" s="116" t="s">
        <v>122</v>
      </c>
      <c r="AS35" s="93">
        <f>IF(SUM(AN35:AQ35)=0,"",SUM(AN35:AQ35))</f>
        <v>49</v>
      </c>
    </row>
    <row r="36" spans="1:45" s="5" customFormat="1" ht="19.5" customHeight="1" thickTop="1">
      <c r="A36" s="136" t="s">
        <v>7</v>
      </c>
      <c r="B36" s="138" t="s">
        <v>91</v>
      </c>
      <c r="C36" s="139"/>
      <c r="D36" s="139"/>
      <c r="E36" s="198"/>
      <c r="F36" s="198"/>
      <c r="G36" s="198"/>
      <c r="H36" s="198"/>
      <c r="I36" s="198"/>
      <c r="J36" s="198"/>
      <c r="K36" s="198"/>
      <c r="L36" s="199"/>
      <c r="M36" s="139" t="s">
        <v>91</v>
      </c>
      <c r="N36" s="139"/>
      <c r="O36" s="139"/>
      <c r="P36" s="139"/>
      <c r="Q36" s="139"/>
      <c r="R36" s="139"/>
      <c r="S36" s="139"/>
      <c r="T36" s="139"/>
      <c r="U36" s="139"/>
      <c r="V36" s="139"/>
      <c r="W36" s="140"/>
      <c r="X36" s="138" t="s">
        <v>91</v>
      </c>
      <c r="Y36" s="139"/>
      <c r="Z36" s="139"/>
      <c r="AA36" s="198"/>
      <c r="AB36" s="198"/>
      <c r="AC36" s="198"/>
      <c r="AD36" s="198"/>
      <c r="AE36" s="198"/>
      <c r="AF36" s="198"/>
      <c r="AG36" s="198"/>
      <c r="AH36" s="199"/>
      <c r="AI36" s="139" t="s">
        <v>91</v>
      </c>
      <c r="AJ36" s="139"/>
      <c r="AK36" s="139"/>
      <c r="AL36" s="139"/>
      <c r="AM36" s="139"/>
      <c r="AN36" s="139"/>
      <c r="AO36" s="139"/>
      <c r="AP36" s="139"/>
      <c r="AQ36" s="139"/>
      <c r="AR36" s="139"/>
      <c r="AS36" s="140"/>
    </row>
    <row r="37" spans="1:45" s="5" customFormat="1" ht="19.5" customHeight="1">
      <c r="A37" s="177"/>
      <c r="B37" s="200"/>
      <c r="C37" s="201"/>
      <c r="D37" s="201"/>
      <c r="E37" s="201"/>
      <c r="F37" s="201"/>
      <c r="G37" s="201"/>
      <c r="H37" s="201"/>
      <c r="I37" s="201"/>
      <c r="J37" s="201"/>
      <c r="K37" s="201"/>
      <c r="L37" s="202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6"/>
      <c r="X37" s="200"/>
      <c r="Y37" s="201"/>
      <c r="Z37" s="201"/>
      <c r="AA37" s="201"/>
      <c r="AB37" s="201"/>
      <c r="AC37" s="201"/>
      <c r="AD37" s="201"/>
      <c r="AE37" s="201"/>
      <c r="AF37" s="201"/>
      <c r="AG37" s="201"/>
      <c r="AH37" s="202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6"/>
    </row>
    <row r="38" spans="1:45" s="5" customFormat="1" ht="19.5" customHeight="1" thickBot="1">
      <c r="A38" s="178"/>
      <c r="B38" s="174"/>
      <c r="C38" s="175"/>
      <c r="D38" s="176"/>
      <c r="E38" s="92">
        <v>2</v>
      </c>
      <c r="F38" s="116" t="s">
        <v>84</v>
      </c>
      <c r="G38" s="94">
        <v>0</v>
      </c>
      <c r="H38" s="95">
        <v>14</v>
      </c>
      <c r="I38" s="95">
        <v>0</v>
      </c>
      <c r="J38" s="96">
        <v>0</v>
      </c>
      <c r="K38" s="116" t="s">
        <v>83</v>
      </c>
      <c r="L38" s="93">
        <f>IF(SUM(G38:J38)=0,"",SUM(G38:J38))</f>
        <v>14</v>
      </c>
      <c r="M38" s="174"/>
      <c r="N38" s="175"/>
      <c r="O38" s="176"/>
      <c r="P38" s="92">
        <v>2</v>
      </c>
      <c r="Q38" s="116" t="s">
        <v>84</v>
      </c>
      <c r="R38" s="94">
        <v>0</v>
      </c>
      <c r="S38" s="95">
        <v>14</v>
      </c>
      <c r="T38" s="95">
        <v>0</v>
      </c>
      <c r="U38" s="96">
        <v>0</v>
      </c>
      <c r="V38" s="116" t="s">
        <v>83</v>
      </c>
      <c r="W38" s="93">
        <f>IF(SUM(R38:U38)=0,"",SUM(R38:U38))</f>
        <v>14</v>
      </c>
      <c r="X38" s="174"/>
      <c r="Y38" s="175"/>
      <c r="Z38" s="176"/>
      <c r="AA38" s="92">
        <v>2</v>
      </c>
      <c r="AB38" s="116" t="s">
        <v>84</v>
      </c>
      <c r="AC38" s="94">
        <v>0</v>
      </c>
      <c r="AD38" s="95">
        <v>14</v>
      </c>
      <c r="AE38" s="95">
        <v>0</v>
      </c>
      <c r="AF38" s="96">
        <v>0</v>
      </c>
      <c r="AG38" s="116" t="s">
        <v>83</v>
      </c>
      <c r="AH38" s="93">
        <f>IF(SUM(AC38:AF38)=0,"",SUM(AC38:AF38))</f>
        <v>14</v>
      </c>
      <c r="AI38" s="174"/>
      <c r="AJ38" s="175"/>
      <c r="AK38" s="176"/>
      <c r="AL38" s="92">
        <v>1</v>
      </c>
      <c r="AM38" s="116" t="s">
        <v>84</v>
      </c>
      <c r="AN38" s="94">
        <v>0</v>
      </c>
      <c r="AO38" s="95">
        <v>14</v>
      </c>
      <c r="AP38" s="95">
        <v>0</v>
      </c>
      <c r="AQ38" s="96">
        <v>0</v>
      </c>
      <c r="AR38" s="116" t="s">
        <v>83</v>
      </c>
      <c r="AS38" s="93">
        <f>IF(SUM(AN38:AQ38)=0,"",SUM(AN38:AQ38))</f>
        <v>14</v>
      </c>
    </row>
    <row r="39" spans="1:45" s="5" customFormat="1" ht="19.5" customHeight="1" thickTop="1">
      <c r="A39" s="136" t="s">
        <v>8</v>
      </c>
      <c r="B39" s="197"/>
      <c r="C39" s="198"/>
      <c r="D39" s="198"/>
      <c r="E39" s="198"/>
      <c r="F39" s="198"/>
      <c r="G39" s="198"/>
      <c r="H39" s="198"/>
      <c r="I39" s="198"/>
      <c r="J39" s="198"/>
      <c r="K39" s="198"/>
      <c r="L39" s="199"/>
      <c r="M39" s="198"/>
      <c r="N39" s="198"/>
      <c r="O39" s="198"/>
      <c r="P39" s="139"/>
      <c r="Q39" s="139"/>
      <c r="R39" s="139"/>
      <c r="S39" s="139"/>
      <c r="T39" s="139"/>
      <c r="U39" s="139"/>
      <c r="V39" s="139"/>
      <c r="W39" s="140"/>
      <c r="X39" s="197"/>
      <c r="Y39" s="198"/>
      <c r="Z39" s="198"/>
      <c r="AA39" s="198"/>
      <c r="AB39" s="198"/>
      <c r="AC39" s="198"/>
      <c r="AD39" s="198"/>
      <c r="AE39" s="198"/>
      <c r="AF39" s="198"/>
      <c r="AG39" s="198"/>
      <c r="AH39" s="199"/>
      <c r="AI39" s="139" t="s">
        <v>125</v>
      </c>
      <c r="AJ39" s="139"/>
      <c r="AK39" s="139"/>
      <c r="AL39" s="139"/>
      <c r="AM39" s="139"/>
      <c r="AN39" s="139"/>
      <c r="AO39" s="139"/>
      <c r="AP39" s="139"/>
      <c r="AQ39" s="139"/>
      <c r="AR39" s="139"/>
      <c r="AS39" s="140"/>
    </row>
    <row r="40" spans="1:45" s="5" customFormat="1" ht="19.5" customHeight="1">
      <c r="A40" s="177"/>
      <c r="B40" s="200"/>
      <c r="C40" s="201"/>
      <c r="D40" s="201"/>
      <c r="E40" s="201"/>
      <c r="F40" s="201"/>
      <c r="G40" s="201"/>
      <c r="H40" s="201"/>
      <c r="I40" s="201"/>
      <c r="J40" s="201"/>
      <c r="K40" s="201"/>
      <c r="L40" s="202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6"/>
      <c r="X40" s="200"/>
      <c r="Y40" s="201"/>
      <c r="Z40" s="201"/>
      <c r="AA40" s="201"/>
      <c r="AB40" s="201"/>
      <c r="AC40" s="201"/>
      <c r="AD40" s="201"/>
      <c r="AE40" s="201"/>
      <c r="AF40" s="201"/>
      <c r="AG40" s="201"/>
      <c r="AH40" s="202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6"/>
    </row>
    <row r="41" spans="1:45" s="5" customFormat="1" ht="19.5" customHeight="1" thickBot="1">
      <c r="A41" s="178"/>
      <c r="B41" s="174"/>
      <c r="C41" s="175"/>
      <c r="D41" s="176"/>
      <c r="E41" s="92"/>
      <c r="F41" s="116"/>
      <c r="G41" s="94"/>
      <c r="H41" s="95"/>
      <c r="I41" s="95"/>
      <c r="J41" s="96"/>
      <c r="K41" s="116"/>
      <c r="L41" s="93"/>
      <c r="M41" s="174"/>
      <c r="N41" s="175"/>
      <c r="O41" s="176"/>
      <c r="P41" s="92"/>
      <c r="Q41" s="116"/>
      <c r="R41" s="94"/>
      <c r="S41" s="95"/>
      <c r="T41" s="95"/>
      <c r="U41" s="96"/>
      <c r="V41" s="116"/>
      <c r="W41" s="93"/>
      <c r="X41" s="174"/>
      <c r="Y41" s="175"/>
      <c r="Z41" s="176"/>
      <c r="AA41" s="92"/>
      <c r="AB41" s="116"/>
      <c r="AC41" s="94"/>
      <c r="AD41" s="95"/>
      <c r="AE41" s="95"/>
      <c r="AF41" s="96"/>
      <c r="AG41" s="116"/>
      <c r="AH41" s="93"/>
      <c r="AI41" s="174"/>
      <c r="AJ41" s="175"/>
      <c r="AK41" s="176"/>
      <c r="AL41" s="92">
        <v>2</v>
      </c>
      <c r="AM41" s="116" t="s">
        <v>126</v>
      </c>
      <c r="AN41" s="94"/>
      <c r="AO41" s="95"/>
      <c r="AP41" s="95"/>
      <c r="AQ41" s="96"/>
      <c r="AR41" s="116" t="s">
        <v>122</v>
      </c>
      <c r="AS41" s="93"/>
    </row>
    <row r="42" spans="1:45" s="5" customFormat="1" ht="19.5" customHeight="1" thickTop="1">
      <c r="A42" s="170" t="s">
        <v>79</v>
      </c>
      <c r="B42" s="144" t="s">
        <v>10</v>
      </c>
      <c r="C42" s="145"/>
      <c r="D42" s="98"/>
      <c r="E42" s="132">
        <f>SUM(G17:J17,G20:J20,G23:J23,G26:J26,G29:J29,G32:J32,G35:J35,G38:J38,G41:J41)</f>
        <v>392</v>
      </c>
      <c r="F42" s="133"/>
      <c r="G42" s="167" t="s">
        <v>32</v>
      </c>
      <c r="H42" s="168"/>
      <c r="I42" s="168"/>
      <c r="J42" s="169"/>
      <c r="K42" s="135">
        <f>SUM(L17,L20,L23,L26,L29,L32,L35,L38,L41)</f>
        <v>392</v>
      </c>
      <c r="L42" s="133"/>
      <c r="M42" s="144" t="s">
        <v>10</v>
      </c>
      <c r="N42" s="145"/>
      <c r="O42" s="98"/>
      <c r="P42" s="132">
        <f>SUM(R17:U17,R20:U20,R23:U23,R26:U26,R29:U29,R32:U32,R35:U35,R38:U38,R41:U41)</f>
        <v>378</v>
      </c>
      <c r="Q42" s="133"/>
      <c r="R42" s="167" t="s">
        <v>32</v>
      </c>
      <c r="S42" s="168"/>
      <c r="T42" s="168"/>
      <c r="U42" s="169"/>
      <c r="V42" s="135">
        <f>SUM(W17,W20,W23,W26,W29,W32,W35,W38,W41)</f>
        <v>378</v>
      </c>
      <c r="W42" s="133"/>
      <c r="X42" s="144" t="s">
        <v>10</v>
      </c>
      <c r="Y42" s="145"/>
      <c r="Z42" s="98"/>
      <c r="AA42" s="132">
        <f>SUM(AC17:AF17,AC20:AF20,AC23:AF23,AC26:AF26,AC29:AF29,AC32:AF32,AC35:AF35,AC38:AF38,AC41:AF41)</f>
        <v>378</v>
      </c>
      <c r="AB42" s="133"/>
      <c r="AC42" s="167" t="s">
        <v>32</v>
      </c>
      <c r="AD42" s="168"/>
      <c r="AE42" s="168"/>
      <c r="AF42" s="169"/>
      <c r="AG42" s="135">
        <f>SUM(AH17,AH20,AH23,AH26,AH29,AH32,AH35,AH38,AH41)</f>
        <v>378</v>
      </c>
      <c r="AH42" s="133"/>
      <c r="AI42" s="144" t="s">
        <v>10</v>
      </c>
      <c r="AJ42" s="145"/>
      <c r="AK42" s="98"/>
      <c r="AL42" s="132">
        <f>SUM(AN17:AQ17,AN20:AQ20,AN23:AQ23,AN26:AQ26,AN29:AQ29,AN32:AQ32,AN35:AQ35,AN38:AQ38,AN41:AQ41)</f>
        <v>378</v>
      </c>
      <c r="AM42" s="133"/>
      <c r="AN42" s="167" t="s">
        <v>32</v>
      </c>
      <c r="AO42" s="168"/>
      <c r="AP42" s="168"/>
      <c r="AQ42" s="169"/>
      <c r="AR42" s="135">
        <f>SUM(AS17,AS20,AS23,AS26,AS29,AS32,AS35,AS38,AS41)</f>
        <v>378</v>
      </c>
      <c r="AS42" s="133"/>
    </row>
    <row r="43" spans="1:45" s="5" customFormat="1" ht="36" customHeight="1" thickBot="1">
      <c r="A43" s="171"/>
      <c r="B43" s="163" t="s">
        <v>11</v>
      </c>
      <c r="C43" s="164"/>
      <c r="D43" s="99"/>
      <c r="E43" s="172">
        <f>SUM(E17,E20,E23,E26,E29,E32,E35,E38,E41)</f>
        <v>30</v>
      </c>
      <c r="F43" s="173"/>
      <c r="G43" s="163" t="s">
        <v>31</v>
      </c>
      <c r="H43" s="164"/>
      <c r="I43" s="164"/>
      <c r="J43" s="166"/>
      <c r="K43" s="163" t="s">
        <v>124</v>
      </c>
      <c r="L43" s="166"/>
      <c r="M43" s="163" t="s">
        <v>11</v>
      </c>
      <c r="N43" s="164"/>
      <c r="O43" s="99"/>
      <c r="P43" s="172">
        <f>SUM(P17,P20,P23,P26,P29,P32,P35,P38,P41)</f>
        <v>30</v>
      </c>
      <c r="Q43" s="173"/>
      <c r="R43" s="163" t="s">
        <v>31</v>
      </c>
      <c r="S43" s="164"/>
      <c r="T43" s="164"/>
      <c r="U43" s="166"/>
      <c r="V43" s="163" t="s">
        <v>124</v>
      </c>
      <c r="W43" s="166"/>
      <c r="X43" s="163" t="s">
        <v>11</v>
      </c>
      <c r="Y43" s="164"/>
      <c r="Z43" s="99"/>
      <c r="AA43" s="172">
        <f>SUM(AA17,AA20,AA23,AA26,AA29,AA32,AA35,AA38,AA41)</f>
        <v>30</v>
      </c>
      <c r="AB43" s="173"/>
      <c r="AC43" s="163" t="s">
        <v>31</v>
      </c>
      <c r="AD43" s="164"/>
      <c r="AE43" s="164"/>
      <c r="AF43" s="166"/>
      <c r="AG43" s="163" t="s">
        <v>124</v>
      </c>
      <c r="AH43" s="166"/>
      <c r="AI43" s="163" t="s">
        <v>11</v>
      </c>
      <c r="AJ43" s="164"/>
      <c r="AK43" s="99"/>
      <c r="AL43" s="172">
        <f>SUM(AL17,AL20,AL23,AL26,AL29,AL32,AL35,AL38,AL41)</f>
        <v>30</v>
      </c>
      <c r="AM43" s="173"/>
      <c r="AN43" s="163" t="s">
        <v>31</v>
      </c>
      <c r="AO43" s="164"/>
      <c r="AP43" s="164"/>
      <c r="AQ43" s="166"/>
      <c r="AR43" s="163" t="s">
        <v>127</v>
      </c>
      <c r="AS43" s="166"/>
    </row>
    <row r="44" spans="1:45" s="5" customFormat="1" ht="19.5" customHeight="1" thickTop="1">
      <c r="A44" s="170" t="s">
        <v>80</v>
      </c>
      <c r="B44" s="144" t="s">
        <v>10</v>
      </c>
      <c r="C44" s="145"/>
      <c r="D44" s="100"/>
      <c r="E44" s="132">
        <f>SUM(G45:J45)</f>
        <v>28</v>
      </c>
      <c r="F44" s="133"/>
      <c r="G44" s="101"/>
      <c r="H44" s="102"/>
      <c r="I44" s="102"/>
      <c r="J44" s="102"/>
      <c r="K44" s="102"/>
      <c r="L44" s="103"/>
      <c r="M44" s="144" t="s">
        <v>10</v>
      </c>
      <c r="N44" s="145"/>
      <c r="O44" s="100"/>
      <c r="P44" s="195">
        <f>SUM(R45:U45)</f>
        <v>27</v>
      </c>
      <c r="Q44" s="196"/>
      <c r="R44" s="101"/>
      <c r="S44" s="102"/>
      <c r="T44" s="102"/>
      <c r="U44" s="102"/>
      <c r="V44" s="102"/>
      <c r="W44" s="103"/>
      <c r="X44" s="144" t="s">
        <v>10</v>
      </c>
      <c r="Y44" s="145"/>
      <c r="Z44" s="100"/>
      <c r="AA44" s="132">
        <f>SUM(AC45:AF45)</f>
        <v>27</v>
      </c>
      <c r="AB44" s="133"/>
      <c r="AC44" s="101"/>
      <c r="AD44" s="102"/>
      <c r="AE44" s="102"/>
      <c r="AF44" s="102"/>
      <c r="AG44" s="102"/>
      <c r="AH44" s="103"/>
      <c r="AI44" s="144" t="s">
        <v>10</v>
      </c>
      <c r="AJ44" s="145"/>
      <c r="AK44" s="100"/>
      <c r="AL44" s="195">
        <f>SUM(AN45:AQ45)</f>
        <v>27</v>
      </c>
      <c r="AM44" s="196"/>
      <c r="AN44" s="101"/>
      <c r="AO44" s="102"/>
      <c r="AP44" s="102"/>
      <c r="AQ44" s="102"/>
      <c r="AR44" s="102"/>
      <c r="AS44" s="103"/>
    </row>
    <row r="45" spans="1:46" s="5" customFormat="1" ht="36.75" customHeight="1" thickBot="1">
      <c r="A45" s="171"/>
      <c r="B45" s="163" t="s">
        <v>12</v>
      </c>
      <c r="C45" s="164"/>
      <c r="D45" s="104"/>
      <c r="E45" s="104"/>
      <c r="F45" s="105"/>
      <c r="G45" s="111">
        <f>(G17+G20+G23+G26+G29+G32+G35+G38+G41)/14</f>
        <v>13</v>
      </c>
      <c r="H45" s="112">
        <f>(H17+H20+H23+H26+H29+H32+H35+H38+H41)/14</f>
        <v>8</v>
      </c>
      <c r="I45" s="112">
        <f>(I17+I20+I23+I26+I29+I32+I35+I38+I41)/14</f>
        <v>7</v>
      </c>
      <c r="J45" s="112">
        <f>(J17+J20+J23+J26+J29+J32+J35+J38+J41)/14</f>
        <v>0</v>
      </c>
      <c r="K45" s="107" t="s">
        <v>13</v>
      </c>
      <c r="L45" s="108"/>
      <c r="M45" s="163" t="s">
        <v>12</v>
      </c>
      <c r="N45" s="164"/>
      <c r="O45" s="104"/>
      <c r="P45" s="104"/>
      <c r="Q45" s="105"/>
      <c r="R45" s="111">
        <f>(R17+R20+R23+R26+R29+R32+R35+R38+R41)/14</f>
        <v>12.5</v>
      </c>
      <c r="S45" s="112">
        <f>(S17+S20+S23+S26+S29+S32+S35+S38+S41)/14</f>
        <v>7</v>
      </c>
      <c r="T45" s="112">
        <f>(T17+T20+T23+T26+T29+T32+T35+T38+T41)/14</f>
        <v>7.5</v>
      </c>
      <c r="U45" s="112">
        <f>(U17+U20+U23+U26+U29+U32+U35+U38+U41)/14</f>
        <v>0</v>
      </c>
      <c r="V45" s="107" t="s">
        <v>13</v>
      </c>
      <c r="W45" s="108"/>
      <c r="X45" s="163" t="s">
        <v>12</v>
      </c>
      <c r="Y45" s="164"/>
      <c r="Z45" s="104"/>
      <c r="AA45" s="104"/>
      <c r="AB45" s="105"/>
      <c r="AC45" s="111">
        <f>(AC17+AC20+AC23+AC26+AC29+AC32+AC35+AC38+AC41)/14</f>
        <v>13</v>
      </c>
      <c r="AD45" s="112">
        <f>(AD17+AD20+AD23+AD26+AD29+AD32+AD35+AD38+AD41)/14</f>
        <v>4</v>
      </c>
      <c r="AE45" s="112">
        <f>(AE17+AE20+AE23+AE26+AE29+AE32+AE35+AE38+AE41)/14</f>
        <v>10</v>
      </c>
      <c r="AF45" s="112">
        <f>(AF17+AF20+AF23+AF26+AF29+AF32+AF35+AF38+AF41)/14</f>
        <v>0</v>
      </c>
      <c r="AG45" s="107" t="s">
        <v>13</v>
      </c>
      <c r="AH45" s="108"/>
      <c r="AI45" s="163" t="s">
        <v>12</v>
      </c>
      <c r="AJ45" s="164"/>
      <c r="AK45" s="104"/>
      <c r="AL45" s="104"/>
      <c r="AM45" s="105"/>
      <c r="AN45" s="111">
        <f>(AN17+AN20+AN23+AN26+AN29+AN32+AN35+AN38+AN41)/14</f>
        <v>14</v>
      </c>
      <c r="AO45" s="112">
        <f>(AO17+AO20+AO23+AO26+AO29+AO32+AO35+AO38+AO41)/14</f>
        <v>6</v>
      </c>
      <c r="AP45" s="112">
        <f>(AP17+AP20+AP23+AP26+AP29+AP32+AP35+AP38+AP41)/14</f>
        <v>7</v>
      </c>
      <c r="AQ45" s="112">
        <f>(AQ17+AQ20+AQ23+AQ26+AQ29+AQ32+AQ35+AQ38+AQ41)/14</f>
        <v>0</v>
      </c>
      <c r="AR45" s="107" t="s">
        <v>13</v>
      </c>
      <c r="AS45" s="108"/>
      <c r="AT45" s="69"/>
    </row>
    <row r="46" s="5" customFormat="1" ht="15.75" thickTop="1">
      <c r="A46" s="73"/>
    </row>
    <row r="47" spans="1:40" s="5" customFormat="1" ht="15.75">
      <c r="A47" s="70" t="s">
        <v>40</v>
      </c>
      <c r="AN47" s="71" t="s">
        <v>70</v>
      </c>
    </row>
    <row r="48" spans="1:44" s="5" customFormat="1" ht="15.75">
      <c r="A48" s="72" t="s">
        <v>54</v>
      </c>
      <c r="AL48" s="210" t="s">
        <v>130</v>
      </c>
      <c r="AM48" s="210"/>
      <c r="AN48" s="210"/>
      <c r="AO48" s="210"/>
      <c r="AP48" s="210"/>
      <c r="AQ48" s="210"/>
      <c r="AR48" s="210"/>
    </row>
    <row r="49" spans="1:44" s="5" customFormat="1" ht="15.75">
      <c r="A49" s="72"/>
      <c r="AL49" s="209"/>
      <c r="AM49" s="209"/>
      <c r="AN49" s="209"/>
      <c r="AO49" s="209"/>
      <c r="AP49" s="209"/>
      <c r="AQ49" s="209"/>
      <c r="AR49" s="209"/>
    </row>
    <row r="50" spans="1:44" s="5" customFormat="1" ht="15.75">
      <c r="A50" s="72"/>
      <c r="AL50" s="209"/>
      <c r="AM50" s="209"/>
      <c r="AN50" s="209"/>
      <c r="AO50" s="209"/>
      <c r="AP50" s="209"/>
      <c r="AQ50" s="209"/>
      <c r="AR50" s="209"/>
    </row>
    <row r="51" spans="1:44" s="5" customFormat="1" ht="15.75">
      <c r="A51" s="72"/>
      <c r="AL51" s="209"/>
      <c r="AM51" s="209"/>
      <c r="AN51" s="209"/>
      <c r="AO51" s="209"/>
      <c r="AP51" s="209"/>
      <c r="AQ51" s="209"/>
      <c r="AR51" s="209"/>
    </row>
    <row r="52" spans="1:45" s="97" customFormat="1" ht="18">
      <c r="A52" s="208" t="s">
        <v>39</v>
      </c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8"/>
      <c r="AK52" s="208"/>
      <c r="AL52" s="208"/>
      <c r="AM52" s="208"/>
      <c r="AN52" s="208"/>
      <c r="AO52" s="208"/>
      <c r="AP52" s="208"/>
      <c r="AQ52" s="208"/>
      <c r="AR52" s="208"/>
      <c r="AS52" s="208"/>
    </row>
    <row r="53" spans="1:45" s="97" customFormat="1" ht="18.75" thickBot="1">
      <c r="A53" s="203" t="s">
        <v>30</v>
      </c>
      <c r="B53" s="203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203"/>
      <c r="AB53" s="203"/>
      <c r="AC53" s="203"/>
      <c r="AD53" s="203"/>
      <c r="AE53" s="203"/>
      <c r="AF53" s="203"/>
      <c r="AG53" s="203"/>
      <c r="AH53" s="203"/>
      <c r="AI53" s="203"/>
      <c r="AJ53" s="203"/>
      <c r="AK53" s="203"/>
      <c r="AL53" s="203"/>
      <c r="AM53" s="203"/>
      <c r="AN53" s="203"/>
      <c r="AO53" s="203"/>
      <c r="AP53" s="203"/>
      <c r="AQ53" s="203"/>
      <c r="AR53" s="203"/>
      <c r="AS53" s="203"/>
    </row>
    <row r="54" spans="1:45" s="110" customFormat="1" ht="19.5" thickBot="1" thickTop="1">
      <c r="A54" s="90"/>
      <c r="B54" s="165" t="s">
        <v>25</v>
      </c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 t="s">
        <v>36</v>
      </c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</row>
    <row r="55" spans="1:45" s="110" customFormat="1" ht="19.5" thickBot="1" thickTop="1">
      <c r="A55" s="119"/>
      <c r="B55" s="190" t="s">
        <v>46</v>
      </c>
      <c r="C55" s="188"/>
      <c r="D55" s="188"/>
      <c r="E55" s="188"/>
      <c r="F55" s="188"/>
      <c r="G55" s="188"/>
      <c r="H55" s="188"/>
      <c r="I55" s="188"/>
      <c r="J55" s="188"/>
      <c r="K55" s="188"/>
      <c r="L55" s="189"/>
      <c r="M55" s="188" t="s">
        <v>47</v>
      </c>
      <c r="N55" s="188"/>
      <c r="O55" s="188"/>
      <c r="P55" s="188"/>
      <c r="Q55" s="188"/>
      <c r="R55" s="188"/>
      <c r="S55" s="188"/>
      <c r="T55" s="188"/>
      <c r="U55" s="188"/>
      <c r="V55" s="188"/>
      <c r="W55" s="189"/>
      <c r="X55" s="190" t="s">
        <v>48</v>
      </c>
      <c r="Y55" s="188"/>
      <c r="Z55" s="188"/>
      <c r="AA55" s="188"/>
      <c r="AB55" s="188"/>
      <c r="AC55" s="188"/>
      <c r="AD55" s="188"/>
      <c r="AE55" s="188"/>
      <c r="AF55" s="188"/>
      <c r="AG55" s="188"/>
      <c r="AH55" s="189"/>
      <c r="AI55" s="188" t="s">
        <v>49</v>
      </c>
      <c r="AJ55" s="188"/>
      <c r="AK55" s="188"/>
      <c r="AL55" s="188"/>
      <c r="AM55" s="188"/>
      <c r="AN55" s="188"/>
      <c r="AO55" s="188"/>
      <c r="AP55" s="188"/>
      <c r="AQ55" s="188"/>
      <c r="AR55" s="188"/>
      <c r="AS55" s="189"/>
    </row>
    <row r="56" spans="1:45" s="5" customFormat="1" ht="15.75" thickTop="1">
      <c r="A56" s="177" t="s">
        <v>0</v>
      </c>
      <c r="B56" s="191" t="s">
        <v>113</v>
      </c>
      <c r="C56" s="192"/>
      <c r="D56" s="192"/>
      <c r="E56" s="192"/>
      <c r="F56" s="192"/>
      <c r="G56" s="192"/>
      <c r="H56" s="192"/>
      <c r="I56" s="192"/>
      <c r="J56" s="192"/>
      <c r="K56" s="192"/>
      <c r="L56" s="193"/>
      <c r="M56" s="139" t="s">
        <v>114</v>
      </c>
      <c r="N56" s="139"/>
      <c r="O56" s="139"/>
      <c r="P56" s="139"/>
      <c r="Q56" s="139"/>
      <c r="R56" s="139"/>
      <c r="S56" s="139"/>
      <c r="T56" s="139"/>
      <c r="U56" s="139"/>
      <c r="V56" s="139"/>
      <c r="W56" s="140"/>
      <c r="X56" s="139" t="s">
        <v>115</v>
      </c>
      <c r="Y56" s="139"/>
      <c r="Z56" s="139"/>
      <c r="AA56" s="139"/>
      <c r="AB56" s="139"/>
      <c r="AC56" s="139"/>
      <c r="AD56" s="139"/>
      <c r="AE56" s="139"/>
      <c r="AF56" s="139"/>
      <c r="AG56" s="139"/>
      <c r="AH56" s="140"/>
      <c r="AI56" s="204" t="s">
        <v>82</v>
      </c>
      <c r="AJ56" s="204"/>
      <c r="AK56" s="204"/>
      <c r="AL56" s="204"/>
      <c r="AM56" s="204"/>
      <c r="AN56" s="204"/>
      <c r="AO56" s="204"/>
      <c r="AP56" s="204"/>
      <c r="AQ56" s="204"/>
      <c r="AR56" s="204"/>
      <c r="AS56" s="205"/>
    </row>
    <row r="57" spans="1:45" s="5" customFormat="1" ht="9" customHeight="1">
      <c r="A57" s="177"/>
      <c r="B57" s="187"/>
      <c r="C57" s="185"/>
      <c r="D57" s="185"/>
      <c r="E57" s="185"/>
      <c r="F57" s="185"/>
      <c r="G57" s="185"/>
      <c r="H57" s="185"/>
      <c r="I57" s="185"/>
      <c r="J57" s="185"/>
      <c r="K57" s="185"/>
      <c r="L57" s="186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6"/>
      <c r="X57" s="185"/>
      <c r="Y57" s="185"/>
      <c r="Z57" s="185"/>
      <c r="AA57" s="185"/>
      <c r="AB57" s="185"/>
      <c r="AC57" s="185"/>
      <c r="AD57" s="185"/>
      <c r="AE57" s="185"/>
      <c r="AF57" s="185"/>
      <c r="AG57" s="185"/>
      <c r="AH57" s="186"/>
      <c r="AI57" s="206"/>
      <c r="AJ57" s="206"/>
      <c r="AK57" s="206"/>
      <c r="AL57" s="206"/>
      <c r="AM57" s="206"/>
      <c r="AN57" s="206"/>
      <c r="AO57" s="206"/>
      <c r="AP57" s="206"/>
      <c r="AQ57" s="206"/>
      <c r="AR57" s="206"/>
      <c r="AS57" s="207"/>
    </row>
    <row r="58" spans="1:45" s="5" customFormat="1" ht="28.5" customHeight="1" thickBot="1">
      <c r="A58" s="178"/>
      <c r="B58" s="174"/>
      <c r="C58" s="175"/>
      <c r="D58" s="176"/>
      <c r="E58" s="92">
        <v>4</v>
      </c>
      <c r="F58" s="116" t="s">
        <v>84</v>
      </c>
      <c r="G58" s="94">
        <v>2</v>
      </c>
      <c r="H58" s="95">
        <v>2</v>
      </c>
      <c r="I58" s="95">
        <v>0</v>
      </c>
      <c r="J58" s="96">
        <v>0</v>
      </c>
      <c r="K58" s="116"/>
      <c r="L58" s="93"/>
      <c r="M58" s="174"/>
      <c r="N58" s="175"/>
      <c r="O58" s="176"/>
      <c r="P58" s="92">
        <v>4</v>
      </c>
      <c r="Q58" s="116" t="s">
        <v>84</v>
      </c>
      <c r="R58" s="94">
        <v>2</v>
      </c>
      <c r="S58" s="95">
        <v>2</v>
      </c>
      <c r="T58" s="95">
        <v>0</v>
      </c>
      <c r="U58" s="96">
        <v>0</v>
      </c>
      <c r="V58" s="116"/>
      <c r="W58" s="93"/>
      <c r="X58" s="174"/>
      <c r="Y58" s="175"/>
      <c r="Z58" s="176"/>
      <c r="AA58" s="92">
        <v>5</v>
      </c>
      <c r="AB58" s="116" t="s">
        <v>14</v>
      </c>
      <c r="AC58" s="94">
        <v>28</v>
      </c>
      <c r="AD58" s="95">
        <v>28</v>
      </c>
      <c r="AE58" s="95">
        <v>0</v>
      </c>
      <c r="AF58" s="96">
        <v>0</v>
      </c>
      <c r="AG58" s="116"/>
      <c r="AH58" s="93"/>
      <c r="AI58" s="174"/>
      <c r="AJ58" s="175"/>
      <c r="AK58" s="176"/>
      <c r="AL58" s="92">
        <v>2</v>
      </c>
      <c r="AM58" s="116" t="s">
        <v>14</v>
      </c>
      <c r="AN58" s="94">
        <v>28</v>
      </c>
      <c r="AO58" s="95">
        <v>28</v>
      </c>
      <c r="AP58" s="95">
        <v>0</v>
      </c>
      <c r="AQ58" s="96">
        <v>0</v>
      </c>
      <c r="AR58" s="116" t="s">
        <v>83</v>
      </c>
      <c r="AS58" s="93">
        <v>60</v>
      </c>
    </row>
    <row r="59" spans="1:45" s="5" customFormat="1" ht="15.75" thickTop="1">
      <c r="A59" s="136" t="s">
        <v>1</v>
      </c>
      <c r="B59" s="138"/>
      <c r="C59" s="139"/>
      <c r="D59" s="139"/>
      <c r="E59" s="139"/>
      <c r="F59" s="139"/>
      <c r="G59" s="139"/>
      <c r="H59" s="139"/>
      <c r="I59" s="139"/>
      <c r="J59" s="139"/>
      <c r="K59" s="139"/>
      <c r="L59" s="140"/>
      <c r="M59" s="139" t="s">
        <v>129</v>
      </c>
      <c r="N59" s="139"/>
      <c r="O59" s="139"/>
      <c r="P59" s="139"/>
      <c r="Q59" s="139"/>
      <c r="R59" s="139"/>
      <c r="S59" s="139"/>
      <c r="T59" s="139"/>
      <c r="U59" s="139"/>
      <c r="V59" s="139"/>
      <c r="W59" s="140"/>
      <c r="X59" s="138" t="s">
        <v>112</v>
      </c>
      <c r="Y59" s="139"/>
      <c r="Z59" s="139"/>
      <c r="AA59" s="139"/>
      <c r="AB59" s="139"/>
      <c r="AC59" s="139"/>
      <c r="AD59" s="139"/>
      <c r="AE59" s="139"/>
      <c r="AF59" s="139"/>
      <c r="AG59" s="139"/>
      <c r="AH59" s="140"/>
      <c r="AI59" s="139" t="s">
        <v>116</v>
      </c>
      <c r="AJ59" s="139"/>
      <c r="AK59" s="139"/>
      <c r="AL59" s="139"/>
      <c r="AM59" s="139"/>
      <c r="AN59" s="139"/>
      <c r="AO59" s="139"/>
      <c r="AP59" s="139"/>
      <c r="AQ59" s="139"/>
      <c r="AR59" s="139"/>
      <c r="AS59" s="140"/>
    </row>
    <row r="60" spans="1:45" s="24" customFormat="1" ht="12" customHeight="1">
      <c r="A60" s="177"/>
      <c r="B60" s="187"/>
      <c r="C60" s="185"/>
      <c r="D60" s="185"/>
      <c r="E60" s="185"/>
      <c r="F60" s="185"/>
      <c r="G60" s="185"/>
      <c r="H60" s="185"/>
      <c r="I60" s="185"/>
      <c r="J60" s="185"/>
      <c r="K60" s="185"/>
      <c r="L60" s="186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6"/>
      <c r="X60" s="187"/>
      <c r="Y60" s="185"/>
      <c r="Z60" s="185"/>
      <c r="AA60" s="185"/>
      <c r="AB60" s="185"/>
      <c r="AC60" s="185"/>
      <c r="AD60" s="185"/>
      <c r="AE60" s="185"/>
      <c r="AF60" s="185"/>
      <c r="AG60" s="185"/>
      <c r="AH60" s="186"/>
      <c r="AI60" s="185"/>
      <c r="AJ60" s="185"/>
      <c r="AK60" s="185"/>
      <c r="AL60" s="185"/>
      <c r="AM60" s="185"/>
      <c r="AN60" s="185"/>
      <c r="AO60" s="185"/>
      <c r="AP60" s="185"/>
      <c r="AQ60" s="185"/>
      <c r="AR60" s="185"/>
      <c r="AS60" s="186"/>
    </row>
    <row r="61" spans="1:45" s="5" customFormat="1" ht="18.75" thickBot="1">
      <c r="A61" s="178"/>
      <c r="B61" s="174"/>
      <c r="C61" s="175"/>
      <c r="D61" s="176"/>
      <c r="E61" s="92"/>
      <c r="F61" s="116"/>
      <c r="G61" s="94"/>
      <c r="H61" s="95"/>
      <c r="I61" s="95"/>
      <c r="J61" s="96"/>
      <c r="K61" s="116"/>
      <c r="L61" s="93"/>
      <c r="M61" s="174"/>
      <c r="N61" s="175"/>
      <c r="O61" s="176"/>
      <c r="P61" s="92">
        <v>2</v>
      </c>
      <c r="Q61" s="116" t="s">
        <v>126</v>
      </c>
      <c r="R61" s="94">
        <v>0</v>
      </c>
      <c r="S61" s="95">
        <v>0</v>
      </c>
      <c r="T61" s="95">
        <v>28</v>
      </c>
      <c r="U61" s="96">
        <v>0</v>
      </c>
      <c r="V61" s="116"/>
      <c r="W61" s="93"/>
      <c r="X61" s="174"/>
      <c r="Y61" s="175"/>
      <c r="Z61" s="176"/>
      <c r="AA61" s="92">
        <v>3</v>
      </c>
      <c r="AB61" s="116" t="s">
        <v>84</v>
      </c>
      <c r="AC61" s="94">
        <v>28</v>
      </c>
      <c r="AD61" s="95">
        <v>0</v>
      </c>
      <c r="AE61" s="95">
        <v>28</v>
      </c>
      <c r="AF61" s="96">
        <v>0</v>
      </c>
      <c r="AG61" s="116"/>
      <c r="AH61" s="93"/>
      <c r="AI61" s="174"/>
      <c r="AJ61" s="175"/>
      <c r="AK61" s="176"/>
      <c r="AL61" s="92">
        <v>5</v>
      </c>
      <c r="AM61" s="116" t="s">
        <v>14</v>
      </c>
      <c r="AN61" s="94">
        <v>28</v>
      </c>
      <c r="AO61" s="95">
        <v>28</v>
      </c>
      <c r="AP61" s="95">
        <v>0</v>
      </c>
      <c r="AQ61" s="96">
        <v>0</v>
      </c>
      <c r="AR61" s="116"/>
      <c r="AS61" s="93"/>
    </row>
    <row r="62" spans="1:45" s="5" customFormat="1" ht="18.75" customHeight="1" thickTop="1">
      <c r="A62" s="136" t="s">
        <v>2</v>
      </c>
      <c r="B62" s="121"/>
      <c r="C62" s="125"/>
      <c r="D62" s="125"/>
      <c r="E62" s="125"/>
      <c r="F62" s="125"/>
      <c r="G62" s="125"/>
      <c r="H62" s="125"/>
      <c r="I62" s="125"/>
      <c r="J62" s="125"/>
      <c r="K62" s="125"/>
      <c r="L62" s="126"/>
      <c r="M62" s="138"/>
      <c r="N62" s="139"/>
      <c r="O62" s="139"/>
      <c r="P62" s="139"/>
      <c r="Q62" s="139"/>
      <c r="R62" s="139"/>
      <c r="S62" s="139"/>
      <c r="T62" s="139"/>
      <c r="U62" s="139"/>
      <c r="V62" s="139"/>
      <c r="W62" s="140"/>
      <c r="X62" s="138"/>
      <c r="Y62" s="139"/>
      <c r="Z62" s="139"/>
      <c r="AA62" s="139"/>
      <c r="AB62" s="139"/>
      <c r="AC62" s="139"/>
      <c r="AD62" s="139"/>
      <c r="AE62" s="139"/>
      <c r="AF62" s="139"/>
      <c r="AG62" s="139"/>
      <c r="AH62" s="140"/>
      <c r="AI62" s="138" t="s">
        <v>129</v>
      </c>
      <c r="AJ62" s="139"/>
      <c r="AK62" s="139"/>
      <c r="AL62" s="139"/>
      <c r="AM62" s="139"/>
      <c r="AN62" s="139"/>
      <c r="AO62" s="139"/>
      <c r="AP62" s="139"/>
      <c r="AQ62" s="139"/>
      <c r="AR62" s="139"/>
      <c r="AS62" s="140"/>
    </row>
    <row r="63" spans="1:45" s="5" customFormat="1" ht="7.5" customHeight="1" thickBot="1">
      <c r="A63" s="137"/>
      <c r="B63" s="121"/>
      <c r="C63" s="127"/>
      <c r="D63" s="127"/>
      <c r="E63" s="127"/>
      <c r="F63" s="127"/>
      <c r="G63" s="127"/>
      <c r="H63" s="127"/>
      <c r="I63" s="127"/>
      <c r="J63" s="127"/>
      <c r="K63" s="127"/>
      <c r="L63" s="128"/>
      <c r="M63" s="141"/>
      <c r="N63" s="142"/>
      <c r="O63" s="142"/>
      <c r="P63" s="142"/>
      <c r="Q63" s="142"/>
      <c r="R63" s="142"/>
      <c r="S63" s="142"/>
      <c r="T63" s="142"/>
      <c r="U63" s="142"/>
      <c r="V63" s="142"/>
      <c r="W63" s="143"/>
      <c r="X63" s="141"/>
      <c r="Y63" s="142"/>
      <c r="Z63" s="142"/>
      <c r="AA63" s="142"/>
      <c r="AB63" s="142"/>
      <c r="AC63" s="142"/>
      <c r="AD63" s="142"/>
      <c r="AE63" s="142"/>
      <c r="AF63" s="142"/>
      <c r="AG63" s="142"/>
      <c r="AH63" s="143"/>
      <c r="AI63" s="141"/>
      <c r="AJ63" s="142"/>
      <c r="AK63" s="142"/>
      <c r="AL63" s="192"/>
      <c r="AM63" s="192"/>
      <c r="AN63" s="192"/>
      <c r="AO63" s="192"/>
      <c r="AP63" s="192"/>
      <c r="AQ63" s="192"/>
      <c r="AR63" s="192"/>
      <c r="AS63" s="143"/>
    </row>
    <row r="64" spans="1:45" s="5" customFormat="1" ht="19.5" thickBot="1" thickTop="1">
      <c r="A64" s="120"/>
      <c r="B64" s="121"/>
      <c r="C64" s="122"/>
      <c r="D64" s="122"/>
      <c r="E64" s="122"/>
      <c r="F64" s="122"/>
      <c r="G64" s="122"/>
      <c r="H64" s="122"/>
      <c r="I64" s="122"/>
      <c r="J64" s="122"/>
      <c r="K64" s="122"/>
      <c r="L64" s="123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3"/>
      <c r="X64" s="121"/>
      <c r="Y64" s="122"/>
      <c r="Z64" s="122"/>
      <c r="AA64" s="122"/>
      <c r="AB64" s="122"/>
      <c r="AC64" s="122"/>
      <c r="AD64" s="122"/>
      <c r="AE64" s="122"/>
      <c r="AF64" s="122"/>
      <c r="AG64" s="122"/>
      <c r="AH64" s="123"/>
      <c r="AI64" s="122"/>
      <c r="AJ64" s="122"/>
      <c r="AK64" s="122"/>
      <c r="AL64" s="124">
        <v>2</v>
      </c>
      <c r="AM64" s="124" t="s">
        <v>126</v>
      </c>
      <c r="AN64" s="124">
        <v>0</v>
      </c>
      <c r="AO64" s="124">
        <v>0</v>
      </c>
      <c r="AP64" s="124">
        <v>28</v>
      </c>
      <c r="AQ64" s="124">
        <v>0</v>
      </c>
      <c r="AR64" s="124"/>
      <c r="AS64" s="123"/>
    </row>
    <row r="65" spans="1:45" s="90" customFormat="1" ht="18.75" thickTop="1">
      <c r="A65" s="136" t="s">
        <v>3</v>
      </c>
      <c r="B65" s="179"/>
      <c r="C65" s="180"/>
      <c r="D65" s="180"/>
      <c r="E65" s="180"/>
      <c r="F65" s="180"/>
      <c r="G65" s="180"/>
      <c r="H65" s="180"/>
      <c r="I65" s="180"/>
      <c r="J65" s="180"/>
      <c r="K65" s="180"/>
      <c r="L65" s="181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40"/>
      <c r="X65" s="179"/>
      <c r="Y65" s="180"/>
      <c r="Z65" s="180"/>
      <c r="AA65" s="180"/>
      <c r="AB65" s="180"/>
      <c r="AC65" s="180"/>
      <c r="AD65" s="180"/>
      <c r="AE65" s="180"/>
      <c r="AF65" s="180"/>
      <c r="AG65" s="180"/>
      <c r="AH65" s="181"/>
      <c r="AI65" s="139" t="s">
        <v>117</v>
      </c>
      <c r="AJ65" s="139"/>
      <c r="AK65" s="139"/>
      <c r="AL65" s="192"/>
      <c r="AM65" s="192"/>
      <c r="AN65" s="192"/>
      <c r="AO65" s="192"/>
      <c r="AP65" s="192"/>
      <c r="AQ65" s="192"/>
      <c r="AR65" s="192"/>
      <c r="AS65" s="140"/>
    </row>
    <row r="66" spans="1:45" s="90" customFormat="1" ht="9.75" customHeight="1">
      <c r="A66" s="177"/>
      <c r="B66" s="182"/>
      <c r="C66" s="183"/>
      <c r="D66" s="183"/>
      <c r="E66" s="183"/>
      <c r="F66" s="183"/>
      <c r="G66" s="183"/>
      <c r="H66" s="183"/>
      <c r="I66" s="183"/>
      <c r="J66" s="183"/>
      <c r="K66" s="183"/>
      <c r="L66" s="184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6"/>
      <c r="X66" s="182"/>
      <c r="Y66" s="183"/>
      <c r="Z66" s="183"/>
      <c r="AA66" s="183"/>
      <c r="AB66" s="183"/>
      <c r="AC66" s="183"/>
      <c r="AD66" s="183"/>
      <c r="AE66" s="183"/>
      <c r="AF66" s="183"/>
      <c r="AG66" s="183"/>
      <c r="AH66" s="184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6"/>
    </row>
    <row r="67" spans="1:45" s="91" customFormat="1" ht="19.5" customHeight="1" thickBot="1">
      <c r="A67" s="178"/>
      <c r="B67" s="174"/>
      <c r="C67" s="175"/>
      <c r="D67" s="176"/>
      <c r="E67" s="92"/>
      <c r="F67" s="116"/>
      <c r="G67" s="94"/>
      <c r="H67" s="95"/>
      <c r="I67" s="95"/>
      <c r="J67" s="96"/>
      <c r="K67" s="116"/>
      <c r="L67" s="93"/>
      <c r="M67" s="174"/>
      <c r="N67" s="175"/>
      <c r="O67" s="176"/>
      <c r="P67" s="92"/>
      <c r="Q67" s="116"/>
      <c r="R67" s="94"/>
      <c r="S67" s="95"/>
      <c r="T67" s="95"/>
      <c r="U67" s="96"/>
      <c r="V67" s="116"/>
      <c r="W67" s="93"/>
      <c r="X67" s="174"/>
      <c r="Y67" s="175"/>
      <c r="Z67" s="176"/>
      <c r="AA67" s="92"/>
      <c r="AB67" s="116"/>
      <c r="AC67" s="94"/>
      <c r="AD67" s="95"/>
      <c r="AE67" s="95"/>
      <c r="AF67" s="96"/>
      <c r="AG67" s="116"/>
      <c r="AH67" s="93"/>
      <c r="AI67" s="174"/>
      <c r="AJ67" s="175"/>
      <c r="AK67" s="176"/>
      <c r="AL67" s="92">
        <v>3</v>
      </c>
      <c r="AM67" s="116" t="s">
        <v>84</v>
      </c>
      <c r="AN67" s="94">
        <v>28</v>
      </c>
      <c r="AO67" s="95">
        <v>0</v>
      </c>
      <c r="AP67" s="95">
        <v>28</v>
      </c>
      <c r="AQ67" s="96">
        <v>0</v>
      </c>
      <c r="AR67" s="116"/>
      <c r="AS67" s="93"/>
    </row>
    <row r="68" spans="1:45" s="91" customFormat="1" ht="19.5" customHeight="1" thickTop="1">
      <c r="A68" s="170" t="s">
        <v>79</v>
      </c>
      <c r="B68" s="144" t="s">
        <v>10</v>
      </c>
      <c r="C68" s="145"/>
      <c r="D68" s="98"/>
      <c r="E68" s="132">
        <f>SUM(G58:J58,G61:J61,G67:J67)</f>
        <v>4</v>
      </c>
      <c r="F68" s="133"/>
      <c r="G68" s="167" t="s">
        <v>32</v>
      </c>
      <c r="H68" s="168"/>
      <c r="I68" s="168"/>
      <c r="J68" s="169"/>
      <c r="K68" s="135">
        <f>SUM(L58,L61,L67)</f>
        <v>0</v>
      </c>
      <c r="L68" s="133"/>
      <c r="M68" s="144" t="s">
        <v>10</v>
      </c>
      <c r="N68" s="145"/>
      <c r="O68" s="98"/>
      <c r="P68" s="132">
        <f>SUM(R58:U58,R61:U61,R67:U67)</f>
        <v>32</v>
      </c>
      <c r="Q68" s="133"/>
      <c r="R68" s="167" t="s">
        <v>32</v>
      </c>
      <c r="S68" s="168"/>
      <c r="T68" s="168"/>
      <c r="U68" s="169"/>
      <c r="V68" s="135">
        <f>SUM(W58,W61,W67)</f>
        <v>0</v>
      </c>
      <c r="W68" s="133"/>
      <c r="X68" s="144" t="s">
        <v>10</v>
      </c>
      <c r="Y68" s="145"/>
      <c r="Z68" s="98"/>
      <c r="AA68" s="132">
        <f>SUM(AC58:AF58,AC61:AF61,AC67:AF67)</f>
        <v>112</v>
      </c>
      <c r="AB68" s="133"/>
      <c r="AC68" s="167" t="s">
        <v>32</v>
      </c>
      <c r="AD68" s="168"/>
      <c r="AE68" s="168"/>
      <c r="AF68" s="169"/>
      <c r="AG68" s="135">
        <f>SUM(AH58,AH61,AH67)</f>
        <v>0</v>
      </c>
      <c r="AH68" s="133"/>
      <c r="AI68" s="144" t="s">
        <v>10</v>
      </c>
      <c r="AJ68" s="145"/>
      <c r="AK68" s="98"/>
      <c r="AL68" s="132">
        <f>SUM(AN58:AQ58,AN61:AQ61,AN67:AQ67,AN64:AQ64)</f>
        <v>196</v>
      </c>
      <c r="AM68" s="133"/>
      <c r="AN68" s="167" t="s">
        <v>32</v>
      </c>
      <c r="AO68" s="168"/>
      <c r="AP68" s="168"/>
      <c r="AQ68" s="169"/>
      <c r="AR68" s="135">
        <f>SUM(AS58,AS61,AS67)</f>
        <v>60</v>
      </c>
      <c r="AS68" s="133"/>
    </row>
    <row r="69" spans="1:45" s="97" customFormat="1" ht="19.5" customHeight="1" thickBot="1">
      <c r="A69" s="171"/>
      <c r="B69" s="163" t="s">
        <v>11</v>
      </c>
      <c r="C69" s="164"/>
      <c r="D69" s="99"/>
      <c r="E69" s="172">
        <f>SUM(E58,E61,E67)</f>
        <v>4</v>
      </c>
      <c r="F69" s="173"/>
      <c r="G69" s="163" t="s">
        <v>31</v>
      </c>
      <c r="H69" s="164"/>
      <c r="I69" s="164"/>
      <c r="J69" s="166"/>
      <c r="K69" s="163"/>
      <c r="L69" s="166"/>
      <c r="M69" s="163" t="s">
        <v>11</v>
      </c>
      <c r="N69" s="164"/>
      <c r="O69" s="99"/>
      <c r="P69" s="172">
        <f>SUM(P58,P61,P67)</f>
        <v>6</v>
      </c>
      <c r="Q69" s="173"/>
      <c r="R69" s="163" t="s">
        <v>31</v>
      </c>
      <c r="S69" s="164"/>
      <c r="T69" s="164"/>
      <c r="U69" s="166"/>
      <c r="V69" s="163"/>
      <c r="W69" s="166"/>
      <c r="X69" s="163" t="s">
        <v>11</v>
      </c>
      <c r="Y69" s="164"/>
      <c r="Z69" s="99"/>
      <c r="AA69" s="172">
        <f>SUM(AA58,AA61,AA67)</f>
        <v>8</v>
      </c>
      <c r="AB69" s="173"/>
      <c r="AC69" s="163" t="s">
        <v>31</v>
      </c>
      <c r="AD69" s="164"/>
      <c r="AE69" s="164"/>
      <c r="AF69" s="166"/>
      <c r="AG69" s="163"/>
      <c r="AH69" s="166"/>
      <c r="AI69" s="163" t="s">
        <v>11</v>
      </c>
      <c r="AJ69" s="164"/>
      <c r="AK69" s="99"/>
      <c r="AL69" s="172">
        <f>SUM(AL58,AL61,AL64,AL67)</f>
        <v>12</v>
      </c>
      <c r="AM69" s="173"/>
      <c r="AN69" s="163" t="s">
        <v>31</v>
      </c>
      <c r="AO69" s="164"/>
      <c r="AP69" s="164"/>
      <c r="AQ69" s="166"/>
      <c r="AR69" s="163"/>
      <c r="AS69" s="166"/>
    </row>
    <row r="70" spans="1:45" s="97" customFormat="1" ht="19.5" customHeight="1" thickTop="1">
      <c r="A70" s="170" t="s">
        <v>80</v>
      </c>
      <c r="B70" s="144" t="s">
        <v>10</v>
      </c>
      <c r="C70" s="145"/>
      <c r="D70" s="100"/>
      <c r="E70" s="132">
        <f>SUM(G71:J71)</f>
        <v>0.2857142857142857</v>
      </c>
      <c r="F70" s="133"/>
      <c r="G70" s="101"/>
      <c r="H70" s="102"/>
      <c r="I70" s="102"/>
      <c r="J70" s="102"/>
      <c r="K70" s="102"/>
      <c r="L70" s="103"/>
      <c r="M70" s="144" t="s">
        <v>10</v>
      </c>
      <c r="N70" s="145"/>
      <c r="O70" s="100"/>
      <c r="P70" s="132">
        <f>SUM(R71:U71)</f>
        <v>2.2857142857142856</v>
      </c>
      <c r="Q70" s="133"/>
      <c r="R70" s="101"/>
      <c r="S70" s="102"/>
      <c r="T70" s="102"/>
      <c r="U70" s="102"/>
      <c r="V70" s="102"/>
      <c r="W70" s="103"/>
      <c r="X70" s="144" t="s">
        <v>10</v>
      </c>
      <c r="Y70" s="145"/>
      <c r="Z70" s="100"/>
      <c r="AA70" s="132">
        <f>SUM(AC71:AF71)</f>
        <v>8</v>
      </c>
      <c r="AB70" s="133"/>
      <c r="AC70" s="101"/>
      <c r="AD70" s="102"/>
      <c r="AE70" s="102"/>
      <c r="AF70" s="102"/>
      <c r="AG70" s="102"/>
      <c r="AH70" s="103"/>
      <c r="AI70" s="144" t="s">
        <v>10</v>
      </c>
      <c r="AJ70" s="145"/>
      <c r="AK70" s="100"/>
      <c r="AL70" s="194">
        <f>SUM(AN71:AQ71)</f>
        <v>12</v>
      </c>
      <c r="AM70" s="133"/>
      <c r="AN70" s="101"/>
      <c r="AO70" s="102"/>
      <c r="AP70" s="102"/>
      <c r="AQ70" s="102"/>
      <c r="AR70" s="102"/>
      <c r="AS70" s="103"/>
    </row>
    <row r="71" spans="1:45" s="97" customFormat="1" ht="19.5" customHeight="1" thickBot="1">
      <c r="A71" s="171"/>
      <c r="B71" s="163" t="s">
        <v>12</v>
      </c>
      <c r="C71" s="164"/>
      <c r="D71" s="104"/>
      <c r="E71" s="104"/>
      <c r="F71" s="105"/>
      <c r="G71" s="106">
        <f>(G58+G61+G67)/14</f>
        <v>0.14285714285714285</v>
      </c>
      <c r="H71" s="106">
        <f>(H58+H61+H67)/14</f>
        <v>0.14285714285714285</v>
      </c>
      <c r="I71" s="106">
        <f>(I58+I61+I67)/14</f>
        <v>0</v>
      </c>
      <c r="J71" s="106">
        <f>(J58+J61+J67)/14</f>
        <v>0</v>
      </c>
      <c r="K71" s="107" t="s">
        <v>13</v>
      </c>
      <c r="L71" s="108"/>
      <c r="M71" s="163" t="s">
        <v>12</v>
      </c>
      <c r="N71" s="164"/>
      <c r="O71" s="104"/>
      <c r="P71" s="104"/>
      <c r="Q71" s="105"/>
      <c r="R71" s="106">
        <f>(R58+R61+R67)/14</f>
        <v>0.14285714285714285</v>
      </c>
      <c r="S71" s="106">
        <f>(S58+S61+S67)/14</f>
        <v>0.14285714285714285</v>
      </c>
      <c r="T71" s="106">
        <f>(T58+T61+T67)/14</f>
        <v>2</v>
      </c>
      <c r="U71" s="106">
        <f>(U58+U61+U67)/14</f>
        <v>0</v>
      </c>
      <c r="V71" s="107" t="s">
        <v>13</v>
      </c>
      <c r="W71" s="108"/>
      <c r="X71" s="163" t="s">
        <v>12</v>
      </c>
      <c r="Y71" s="164"/>
      <c r="Z71" s="104"/>
      <c r="AA71" s="104"/>
      <c r="AB71" s="105"/>
      <c r="AC71" s="106">
        <f>(AC58+AC61+AC67)/14</f>
        <v>4</v>
      </c>
      <c r="AD71" s="106">
        <f>(AD58+AD61+AD67)/14</f>
        <v>2</v>
      </c>
      <c r="AE71" s="106">
        <f>(AE58+AE61+AE67)/14</f>
        <v>2</v>
      </c>
      <c r="AF71" s="106">
        <f>(AF58+AF61+AF67)/14</f>
        <v>0</v>
      </c>
      <c r="AG71" s="107" t="s">
        <v>13</v>
      </c>
      <c r="AH71" s="108"/>
      <c r="AI71" s="163" t="s">
        <v>12</v>
      </c>
      <c r="AJ71" s="164"/>
      <c r="AK71" s="104"/>
      <c r="AL71" s="104"/>
      <c r="AM71" s="105"/>
      <c r="AN71" s="106">
        <f>(AN58+AN61++AN64+AN67)/14</f>
        <v>6</v>
      </c>
      <c r="AO71" s="106">
        <f>(AO58+AO61+AN64+AO67)/14</f>
        <v>4</v>
      </c>
      <c r="AP71" s="106">
        <f>(AP58+AP61+AN64+AP67)/14</f>
        <v>2</v>
      </c>
      <c r="AQ71" s="106">
        <f>(AQ58+AQ61+AQ67)/14</f>
        <v>0</v>
      </c>
      <c r="AR71" s="107" t="s">
        <v>13</v>
      </c>
      <c r="AS71" s="108"/>
    </row>
    <row r="72" spans="1:45" s="97" customFormat="1" ht="19.5" customHeight="1" thickBot="1" thickTop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</row>
    <row r="73" spans="1:45" s="97" customFormat="1" ht="19.5" customHeight="1" thickBot="1" thickTop="1">
      <c r="A73" s="90"/>
      <c r="B73" s="165" t="s">
        <v>37</v>
      </c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5" t="s">
        <v>38</v>
      </c>
      <c r="Y73" s="165"/>
      <c r="Z73" s="165"/>
      <c r="AA73" s="165"/>
      <c r="AB73" s="165"/>
      <c r="AC73" s="165"/>
      <c r="AD73" s="165"/>
      <c r="AE73" s="165"/>
      <c r="AF73" s="165"/>
      <c r="AG73" s="165"/>
      <c r="AH73" s="165"/>
      <c r="AI73" s="165"/>
      <c r="AJ73" s="165"/>
      <c r="AK73" s="165"/>
      <c r="AL73" s="165"/>
      <c r="AM73" s="165"/>
      <c r="AN73" s="165"/>
      <c r="AO73" s="165"/>
      <c r="AP73" s="165"/>
      <c r="AQ73" s="165"/>
      <c r="AR73" s="165"/>
      <c r="AS73" s="165"/>
    </row>
    <row r="74" spans="1:45" s="97" customFormat="1" ht="19.5" customHeight="1" thickBot="1" thickTop="1">
      <c r="A74" s="119"/>
      <c r="B74" s="190" t="s">
        <v>50</v>
      </c>
      <c r="C74" s="188"/>
      <c r="D74" s="188"/>
      <c r="E74" s="188"/>
      <c r="F74" s="188"/>
      <c r="G74" s="188"/>
      <c r="H74" s="188"/>
      <c r="I74" s="188"/>
      <c r="J74" s="188"/>
      <c r="K74" s="188"/>
      <c r="L74" s="189"/>
      <c r="M74" s="188" t="s">
        <v>51</v>
      </c>
      <c r="N74" s="188"/>
      <c r="O74" s="188"/>
      <c r="P74" s="188"/>
      <c r="Q74" s="188"/>
      <c r="R74" s="188"/>
      <c r="S74" s="188"/>
      <c r="T74" s="188"/>
      <c r="U74" s="188"/>
      <c r="V74" s="188"/>
      <c r="W74" s="189"/>
      <c r="X74" s="190" t="s">
        <v>52</v>
      </c>
      <c r="Y74" s="188"/>
      <c r="Z74" s="188"/>
      <c r="AA74" s="188"/>
      <c r="AB74" s="188"/>
      <c r="AC74" s="188"/>
      <c r="AD74" s="188"/>
      <c r="AE74" s="188"/>
      <c r="AF74" s="188"/>
      <c r="AG74" s="188"/>
      <c r="AH74" s="189"/>
      <c r="AI74" s="188" t="s">
        <v>53</v>
      </c>
      <c r="AJ74" s="188"/>
      <c r="AK74" s="188"/>
      <c r="AL74" s="188"/>
      <c r="AM74" s="188"/>
      <c r="AN74" s="188"/>
      <c r="AO74" s="188"/>
      <c r="AP74" s="188"/>
      <c r="AQ74" s="188"/>
      <c r="AR74" s="188"/>
      <c r="AS74" s="189"/>
    </row>
    <row r="75" spans="1:45" s="97" customFormat="1" ht="15" customHeight="1" thickTop="1">
      <c r="A75" s="177" t="s">
        <v>0</v>
      </c>
      <c r="B75" s="191"/>
      <c r="C75" s="192"/>
      <c r="D75" s="192"/>
      <c r="E75" s="192"/>
      <c r="F75" s="192"/>
      <c r="G75" s="192"/>
      <c r="H75" s="192"/>
      <c r="I75" s="192"/>
      <c r="J75" s="192"/>
      <c r="K75" s="192"/>
      <c r="L75" s="193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40"/>
      <c r="X75" s="191"/>
      <c r="Y75" s="192"/>
      <c r="Z75" s="192"/>
      <c r="AA75" s="192"/>
      <c r="AB75" s="192"/>
      <c r="AC75" s="192"/>
      <c r="AD75" s="192"/>
      <c r="AE75" s="192"/>
      <c r="AF75" s="192"/>
      <c r="AG75" s="192"/>
      <c r="AH75" s="193"/>
      <c r="AI75" s="139"/>
      <c r="AJ75" s="139"/>
      <c r="AK75" s="139"/>
      <c r="AL75" s="139"/>
      <c r="AM75" s="139"/>
      <c r="AN75" s="139"/>
      <c r="AO75" s="139"/>
      <c r="AP75" s="139"/>
      <c r="AQ75" s="139"/>
      <c r="AR75" s="139"/>
      <c r="AS75" s="140"/>
    </row>
    <row r="76" spans="1:45" s="97" customFormat="1" ht="6" customHeight="1">
      <c r="A76" s="177"/>
      <c r="B76" s="187"/>
      <c r="C76" s="185"/>
      <c r="D76" s="185"/>
      <c r="E76" s="185"/>
      <c r="F76" s="185"/>
      <c r="G76" s="185"/>
      <c r="H76" s="185"/>
      <c r="I76" s="185"/>
      <c r="J76" s="185"/>
      <c r="K76" s="185"/>
      <c r="L76" s="186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6"/>
      <c r="X76" s="187"/>
      <c r="Y76" s="185"/>
      <c r="Z76" s="185"/>
      <c r="AA76" s="185"/>
      <c r="AB76" s="185"/>
      <c r="AC76" s="185"/>
      <c r="AD76" s="185"/>
      <c r="AE76" s="185"/>
      <c r="AF76" s="185"/>
      <c r="AG76" s="185"/>
      <c r="AH76" s="186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6"/>
    </row>
    <row r="77" spans="1:45" s="97" customFormat="1" ht="19.5" customHeight="1" thickBot="1">
      <c r="A77" s="178"/>
      <c r="B77" s="174"/>
      <c r="C77" s="175"/>
      <c r="D77" s="176"/>
      <c r="E77" s="92"/>
      <c r="F77" s="116"/>
      <c r="G77" s="94"/>
      <c r="H77" s="95"/>
      <c r="I77" s="95"/>
      <c r="J77" s="96"/>
      <c r="K77" s="116"/>
      <c r="L77" s="93"/>
      <c r="M77" s="174"/>
      <c r="N77" s="175"/>
      <c r="O77" s="176"/>
      <c r="P77" s="92"/>
      <c r="Q77" s="116"/>
      <c r="R77" s="94"/>
      <c r="S77" s="95"/>
      <c r="T77" s="95"/>
      <c r="U77" s="96"/>
      <c r="V77" s="116"/>
      <c r="W77" s="93"/>
      <c r="X77" s="174"/>
      <c r="Y77" s="175"/>
      <c r="Z77" s="176"/>
      <c r="AA77" s="92"/>
      <c r="AB77" s="116"/>
      <c r="AC77" s="94"/>
      <c r="AD77" s="95"/>
      <c r="AE77" s="95"/>
      <c r="AF77" s="96"/>
      <c r="AG77" s="116"/>
      <c r="AH77" s="93"/>
      <c r="AI77" s="174"/>
      <c r="AJ77" s="175"/>
      <c r="AK77" s="176"/>
      <c r="AL77" s="92"/>
      <c r="AM77" s="116"/>
      <c r="AN77" s="94"/>
      <c r="AO77" s="95"/>
      <c r="AP77" s="95"/>
      <c r="AQ77" s="96"/>
      <c r="AR77" s="116"/>
      <c r="AS77" s="93"/>
    </row>
    <row r="78" spans="1:45" s="97" customFormat="1" ht="16.5" customHeight="1" thickTop="1">
      <c r="A78" s="136" t="s">
        <v>1</v>
      </c>
      <c r="B78" s="138"/>
      <c r="C78" s="139"/>
      <c r="D78" s="139"/>
      <c r="E78" s="139"/>
      <c r="F78" s="139"/>
      <c r="G78" s="139"/>
      <c r="H78" s="139"/>
      <c r="I78" s="139"/>
      <c r="J78" s="139"/>
      <c r="K78" s="139"/>
      <c r="L78" s="140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40"/>
      <c r="X78" s="138"/>
      <c r="Y78" s="139"/>
      <c r="Z78" s="139"/>
      <c r="AA78" s="139"/>
      <c r="AB78" s="139"/>
      <c r="AC78" s="139"/>
      <c r="AD78" s="139"/>
      <c r="AE78" s="139"/>
      <c r="AF78" s="139"/>
      <c r="AG78" s="139"/>
      <c r="AH78" s="140"/>
      <c r="AI78" s="139"/>
      <c r="AJ78" s="139"/>
      <c r="AK78" s="139"/>
      <c r="AL78" s="139"/>
      <c r="AM78" s="139"/>
      <c r="AN78" s="139"/>
      <c r="AO78" s="139"/>
      <c r="AP78" s="139"/>
      <c r="AQ78" s="139"/>
      <c r="AR78" s="139"/>
      <c r="AS78" s="140"/>
    </row>
    <row r="79" spans="1:45" s="97" customFormat="1" ht="2.25" customHeight="1">
      <c r="A79" s="177"/>
      <c r="B79" s="187"/>
      <c r="C79" s="185"/>
      <c r="D79" s="185"/>
      <c r="E79" s="185"/>
      <c r="F79" s="185"/>
      <c r="G79" s="185"/>
      <c r="H79" s="185"/>
      <c r="I79" s="185"/>
      <c r="J79" s="185"/>
      <c r="K79" s="185"/>
      <c r="L79" s="186"/>
      <c r="M79" s="185"/>
      <c r="N79" s="185"/>
      <c r="O79" s="185"/>
      <c r="P79" s="185"/>
      <c r="Q79" s="185"/>
      <c r="R79" s="185"/>
      <c r="S79" s="185"/>
      <c r="T79" s="185"/>
      <c r="U79" s="185"/>
      <c r="V79" s="185"/>
      <c r="W79" s="186"/>
      <c r="X79" s="187"/>
      <c r="Y79" s="185"/>
      <c r="Z79" s="185"/>
      <c r="AA79" s="185"/>
      <c r="AB79" s="185"/>
      <c r="AC79" s="185"/>
      <c r="AD79" s="185"/>
      <c r="AE79" s="185"/>
      <c r="AF79" s="185"/>
      <c r="AG79" s="185"/>
      <c r="AH79" s="186"/>
      <c r="AI79" s="185"/>
      <c r="AJ79" s="185"/>
      <c r="AK79" s="185"/>
      <c r="AL79" s="185"/>
      <c r="AM79" s="185"/>
      <c r="AN79" s="185"/>
      <c r="AO79" s="185"/>
      <c r="AP79" s="185"/>
      <c r="AQ79" s="185"/>
      <c r="AR79" s="185"/>
      <c r="AS79" s="186"/>
    </row>
    <row r="80" spans="1:45" s="97" customFormat="1" ht="19.5" customHeight="1" thickBot="1">
      <c r="A80" s="178"/>
      <c r="B80" s="174"/>
      <c r="C80" s="175"/>
      <c r="D80" s="176"/>
      <c r="E80" s="92"/>
      <c r="F80" s="116"/>
      <c r="G80" s="94"/>
      <c r="H80" s="95"/>
      <c r="I80" s="95"/>
      <c r="J80" s="96"/>
      <c r="K80" s="116"/>
      <c r="L80" s="93"/>
      <c r="M80" s="174"/>
      <c r="N80" s="175"/>
      <c r="O80" s="176"/>
      <c r="P80" s="92"/>
      <c r="Q80" s="116"/>
      <c r="R80" s="94"/>
      <c r="S80" s="95"/>
      <c r="T80" s="95"/>
      <c r="U80" s="96"/>
      <c r="V80" s="116"/>
      <c r="W80" s="93"/>
      <c r="X80" s="174"/>
      <c r="Y80" s="175"/>
      <c r="Z80" s="176"/>
      <c r="AA80" s="92"/>
      <c r="AB80" s="116"/>
      <c r="AC80" s="94"/>
      <c r="AD80" s="95"/>
      <c r="AE80" s="95"/>
      <c r="AF80" s="96"/>
      <c r="AG80" s="116"/>
      <c r="AH80" s="93"/>
      <c r="AI80" s="174"/>
      <c r="AJ80" s="175"/>
      <c r="AK80" s="176"/>
      <c r="AL80" s="92"/>
      <c r="AM80" s="116"/>
      <c r="AN80" s="94"/>
      <c r="AO80" s="95"/>
      <c r="AP80" s="95"/>
      <c r="AQ80" s="96"/>
      <c r="AR80" s="116"/>
      <c r="AS80" s="93"/>
    </row>
    <row r="81" spans="1:45" s="97" customFormat="1" ht="19.5" customHeight="1" thickTop="1">
      <c r="A81" s="136" t="s">
        <v>2</v>
      </c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181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40"/>
      <c r="X81" s="179"/>
      <c r="Y81" s="180"/>
      <c r="Z81" s="180"/>
      <c r="AA81" s="180"/>
      <c r="AB81" s="180"/>
      <c r="AC81" s="180"/>
      <c r="AD81" s="180"/>
      <c r="AE81" s="180"/>
      <c r="AF81" s="180"/>
      <c r="AG81" s="180"/>
      <c r="AH81" s="181"/>
      <c r="AI81" s="139"/>
      <c r="AJ81" s="139"/>
      <c r="AK81" s="139"/>
      <c r="AL81" s="139"/>
      <c r="AM81" s="139"/>
      <c r="AN81" s="139"/>
      <c r="AO81" s="139"/>
      <c r="AP81" s="139"/>
      <c r="AQ81" s="139"/>
      <c r="AR81" s="139"/>
      <c r="AS81" s="140"/>
    </row>
    <row r="82" spans="1:45" s="97" customFormat="1" ht="4.5" customHeight="1">
      <c r="A82" s="177"/>
      <c r="B82" s="182"/>
      <c r="C82" s="183"/>
      <c r="D82" s="183"/>
      <c r="E82" s="183"/>
      <c r="F82" s="183"/>
      <c r="G82" s="183"/>
      <c r="H82" s="183"/>
      <c r="I82" s="183"/>
      <c r="J82" s="183"/>
      <c r="K82" s="183"/>
      <c r="L82" s="184"/>
      <c r="M82" s="185"/>
      <c r="N82" s="185"/>
      <c r="O82" s="185"/>
      <c r="P82" s="185"/>
      <c r="Q82" s="185"/>
      <c r="R82" s="185"/>
      <c r="S82" s="185"/>
      <c r="T82" s="185"/>
      <c r="U82" s="185"/>
      <c r="V82" s="185"/>
      <c r="W82" s="186"/>
      <c r="X82" s="182"/>
      <c r="Y82" s="183"/>
      <c r="Z82" s="183"/>
      <c r="AA82" s="183"/>
      <c r="AB82" s="183"/>
      <c r="AC82" s="183"/>
      <c r="AD82" s="183"/>
      <c r="AE82" s="183"/>
      <c r="AF82" s="183"/>
      <c r="AG82" s="183"/>
      <c r="AH82" s="184"/>
      <c r="AI82" s="185"/>
      <c r="AJ82" s="185"/>
      <c r="AK82" s="185"/>
      <c r="AL82" s="185"/>
      <c r="AM82" s="185"/>
      <c r="AN82" s="185"/>
      <c r="AO82" s="185"/>
      <c r="AP82" s="185"/>
      <c r="AQ82" s="185"/>
      <c r="AR82" s="185"/>
      <c r="AS82" s="186"/>
    </row>
    <row r="83" spans="1:45" s="97" customFormat="1" ht="19.5" customHeight="1" thickBot="1">
      <c r="A83" s="178"/>
      <c r="B83" s="174"/>
      <c r="C83" s="175"/>
      <c r="D83" s="176"/>
      <c r="E83" s="92"/>
      <c r="F83" s="116"/>
      <c r="G83" s="94"/>
      <c r="H83" s="95"/>
      <c r="I83" s="95"/>
      <c r="J83" s="96"/>
      <c r="K83" s="116"/>
      <c r="L83" s="93"/>
      <c r="M83" s="174"/>
      <c r="N83" s="175"/>
      <c r="O83" s="176"/>
      <c r="P83" s="92"/>
      <c r="Q83" s="116"/>
      <c r="R83" s="94"/>
      <c r="S83" s="95"/>
      <c r="T83" s="95"/>
      <c r="U83" s="96"/>
      <c r="V83" s="116"/>
      <c r="W83" s="93"/>
      <c r="X83" s="174"/>
      <c r="Y83" s="175"/>
      <c r="Z83" s="176"/>
      <c r="AA83" s="92"/>
      <c r="AB83" s="116"/>
      <c r="AC83" s="94"/>
      <c r="AD83" s="95"/>
      <c r="AE83" s="95"/>
      <c r="AF83" s="96"/>
      <c r="AG83" s="116"/>
      <c r="AH83" s="93"/>
      <c r="AI83" s="174"/>
      <c r="AJ83" s="175"/>
      <c r="AK83" s="176"/>
      <c r="AL83" s="92"/>
      <c r="AM83" s="116"/>
      <c r="AN83" s="94"/>
      <c r="AO83" s="95"/>
      <c r="AP83" s="95"/>
      <c r="AQ83" s="96"/>
      <c r="AR83" s="116"/>
      <c r="AS83" s="93"/>
    </row>
    <row r="84" spans="1:45" s="97" customFormat="1" ht="19.5" customHeight="1" thickTop="1">
      <c r="A84" s="170" t="s">
        <v>79</v>
      </c>
      <c r="B84" s="144" t="s">
        <v>10</v>
      </c>
      <c r="C84" s="145"/>
      <c r="D84" s="98"/>
      <c r="E84" s="132">
        <f>SUM(G77:J77,G80:J80,G83:J83)</f>
        <v>0</v>
      </c>
      <c r="F84" s="133"/>
      <c r="G84" s="167" t="s">
        <v>32</v>
      </c>
      <c r="H84" s="168"/>
      <c r="I84" s="168"/>
      <c r="J84" s="169"/>
      <c r="K84" s="135">
        <f>SUM(L77,L80,L83)</f>
        <v>0</v>
      </c>
      <c r="L84" s="133"/>
      <c r="M84" s="144" t="s">
        <v>10</v>
      </c>
      <c r="N84" s="145"/>
      <c r="O84" s="98"/>
      <c r="P84" s="132">
        <f>SUM(R77:U77,R80:U80,R83:U83)</f>
        <v>0</v>
      </c>
      <c r="Q84" s="133"/>
      <c r="R84" s="167" t="s">
        <v>32</v>
      </c>
      <c r="S84" s="168"/>
      <c r="T84" s="168"/>
      <c r="U84" s="169"/>
      <c r="V84" s="135">
        <f>SUM(W77,W80,W83)</f>
        <v>0</v>
      </c>
      <c r="W84" s="133"/>
      <c r="X84" s="144" t="s">
        <v>10</v>
      </c>
      <c r="Y84" s="145"/>
      <c r="Z84" s="98"/>
      <c r="AA84" s="132">
        <f>SUM(AC77:AF77,AC80:AF80,AC83:AF83)</f>
        <v>0</v>
      </c>
      <c r="AB84" s="133"/>
      <c r="AC84" s="167" t="s">
        <v>32</v>
      </c>
      <c r="AD84" s="168"/>
      <c r="AE84" s="168"/>
      <c r="AF84" s="169"/>
      <c r="AG84" s="135">
        <f>SUM(AH77,AH80,AH83)</f>
        <v>0</v>
      </c>
      <c r="AH84" s="133"/>
      <c r="AI84" s="144" t="s">
        <v>10</v>
      </c>
      <c r="AJ84" s="145"/>
      <c r="AK84" s="98"/>
      <c r="AL84" s="132">
        <f>SUM(AN77:AQ77,AN80:AQ80,AN83:AQ83)</f>
        <v>0</v>
      </c>
      <c r="AM84" s="133"/>
      <c r="AN84" s="167" t="s">
        <v>32</v>
      </c>
      <c r="AO84" s="168"/>
      <c r="AP84" s="168"/>
      <c r="AQ84" s="169"/>
      <c r="AR84" s="135">
        <f>SUM(AS77,AS80,AS83)</f>
        <v>0</v>
      </c>
      <c r="AS84" s="133"/>
    </row>
    <row r="85" spans="1:45" s="97" customFormat="1" ht="19.5" customHeight="1" thickBot="1">
      <c r="A85" s="171"/>
      <c r="B85" s="163" t="s">
        <v>11</v>
      </c>
      <c r="C85" s="164"/>
      <c r="D85" s="99"/>
      <c r="E85" s="172">
        <f>SUM(E77,E80,E83)</f>
        <v>0</v>
      </c>
      <c r="F85" s="173"/>
      <c r="G85" s="163" t="s">
        <v>31</v>
      </c>
      <c r="H85" s="164"/>
      <c r="I85" s="164"/>
      <c r="J85" s="166"/>
      <c r="K85" s="163"/>
      <c r="L85" s="166"/>
      <c r="M85" s="163" t="s">
        <v>11</v>
      </c>
      <c r="N85" s="164"/>
      <c r="O85" s="99"/>
      <c r="P85" s="172">
        <f>SUM(P77,P80,P83)</f>
        <v>0</v>
      </c>
      <c r="Q85" s="173"/>
      <c r="R85" s="163" t="s">
        <v>31</v>
      </c>
      <c r="S85" s="164"/>
      <c r="T85" s="164"/>
      <c r="U85" s="166"/>
      <c r="V85" s="163"/>
      <c r="W85" s="166"/>
      <c r="X85" s="163" t="s">
        <v>11</v>
      </c>
      <c r="Y85" s="164"/>
      <c r="Z85" s="99"/>
      <c r="AA85" s="172">
        <f>SUM(AA77,AA80,AA83)</f>
        <v>0</v>
      </c>
      <c r="AB85" s="173"/>
      <c r="AC85" s="163" t="s">
        <v>31</v>
      </c>
      <c r="AD85" s="164"/>
      <c r="AE85" s="164"/>
      <c r="AF85" s="166"/>
      <c r="AG85" s="163"/>
      <c r="AH85" s="166"/>
      <c r="AI85" s="163" t="s">
        <v>11</v>
      </c>
      <c r="AJ85" s="164"/>
      <c r="AK85" s="99"/>
      <c r="AL85" s="172">
        <f>SUM(AL77,AL80,AL83)</f>
        <v>0</v>
      </c>
      <c r="AM85" s="173"/>
      <c r="AN85" s="163" t="s">
        <v>31</v>
      </c>
      <c r="AO85" s="164"/>
      <c r="AP85" s="164"/>
      <c r="AQ85" s="166"/>
      <c r="AR85" s="163"/>
      <c r="AS85" s="166"/>
    </row>
    <row r="86" spans="1:45" s="97" customFormat="1" ht="19.5" customHeight="1" thickTop="1">
      <c r="A86" s="170" t="s">
        <v>80</v>
      </c>
      <c r="B86" s="144" t="s">
        <v>10</v>
      </c>
      <c r="C86" s="145"/>
      <c r="D86" s="100"/>
      <c r="E86" s="132">
        <f>SUM(G87:J87)</f>
        <v>0</v>
      </c>
      <c r="F86" s="133"/>
      <c r="G86" s="101"/>
      <c r="H86" s="102"/>
      <c r="I86" s="102"/>
      <c r="J86" s="102"/>
      <c r="K86" s="102"/>
      <c r="L86" s="103"/>
      <c r="M86" s="144" t="s">
        <v>10</v>
      </c>
      <c r="N86" s="145"/>
      <c r="O86" s="100"/>
      <c r="P86" s="132">
        <f>SUM(R87:U87)</f>
        <v>0</v>
      </c>
      <c r="Q86" s="133"/>
      <c r="R86" s="101"/>
      <c r="S86" s="102"/>
      <c r="T86" s="102"/>
      <c r="U86" s="102"/>
      <c r="V86" s="102"/>
      <c r="W86" s="103"/>
      <c r="X86" s="144" t="s">
        <v>10</v>
      </c>
      <c r="Y86" s="145"/>
      <c r="Z86" s="100"/>
      <c r="AA86" s="132">
        <f>SUM(AC87:AF87)</f>
        <v>0</v>
      </c>
      <c r="AB86" s="133"/>
      <c r="AC86" s="101"/>
      <c r="AD86" s="102"/>
      <c r="AE86" s="102"/>
      <c r="AF86" s="102"/>
      <c r="AG86" s="102"/>
      <c r="AH86" s="103"/>
      <c r="AI86" s="144" t="s">
        <v>10</v>
      </c>
      <c r="AJ86" s="145"/>
      <c r="AK86" s="100"/>
      <c r="AL86" s="132">
        <f>SUM(AN87:AQ87)</f>
        <v>0</v>
      </c>
      <c r="AM86" s="133"/>
      <c r="AN86" s="101"/>
      <c r="AO86" s="102"/>
      <c r="AP86" s="102"/>
      <c r="AQ86" s="102"/>
      <c r="AR86" s="102"/>
      <c r="AS86" s="103"/>
    </row>
    <row r="87" spans="1:45" s="97" customFormat="1" ht="19.5" customHeight="1" thickBot="1">
      <c r="A87" s="171"/>
      <c r="B87" s="163" t="s">
        <v>12</v>
      </c>
      <c r="C87" s="164"/>
      <c r="D87" s="104"/>
      <c r="E87" s="104"/>
      <c r="F87" s="105"/>
      <c r="G87" s="106">
        <f>(G77+G80+G83)/14</f>
        <v>0</v>
      </c>
      <c r="H87" s="106">
        <f>(H77+H80+H83)/14</f>
        <v>0</v>
      </c>
      <c r="I87" s="106">
        <f>(I77+I80+I83)/14</f>
        <v>0</v>
      </c>
      <c r="J87" s="106">
        <f>(J77+J80+J83)/14</f>
        <v>0</v>
      </c>
      <c r="K87" s="107" t="s">
        <v>13</v>
      </c>
      <c r="L87" s="108"/>
      <c r="M87" s="163" t="s">
        <v>12</v>
      </c>
      <c r="N87" s="164"/>
      <c r="O87" s="104"/>
      <c r="P87" s="104"/>
      <c r="Q87" s="105"/>
      <c r="R87" s="106">
        <f>(R77+R80+R83)/14</f>
        <v>0</v>
      </c>
      <c r="S87" s="106">
        <f>(S77+S80+S83)/14</f>
        <v>0</v>
      </c>
      <c r="T87" s="106">
        <f>(T77+T80+T83)/14</f>
        <v>0</v>
      </c>
      <c r="U87" s="106">
        <f>(U77+U80+U83)/14</f>
        <v>0</v>
      </c>
      <c r="V87" s="107" t="s">
        <v>13</v>
      </c>
      <c r="W87" s="108"/>
      <c r="X87" s="163" t="s">
        <v>12</v>
      </c>
      <c r="Y87" s="164"/>
      <c r="Z87" s="104"/>
      <c r="AA87" s="104"/>
      <c r="AB87" s="105"/>
      <c r="AC87" s="106">
        <f>(AC77+AC80+AC83)/14</f>
        <v>0</v>
      </c>
      <c r="AD87" s="106">
        <f>(AD77+AD80+AD83)/14</f>
        <v>0</v>
      </c>
      <c r="AE87" s="106">
        <f>(AE77+AE80+AE83)/14</f>
        <v>0</v>
      </c>
      <c r="AF87" s="106">
        <f>(AF77+AF80+AF83)/14</f>
        <v>0</v>
      </c>
      <c r="AG87" s="107" t="s">
        <v>13</v>
      </c>
      <c r="AH87" s="108"/>
      <c r="AI87" s="163" t="s">
        <v>12</v>
      </c>
      <c r="AJ87" s="164"/>
      <c r="AK87" s="104"/>
      <c r="AL87" s="104"/>
      <c r="AM87" s="105"/>
      <c r="AN87" s="106">
        <f>(AN77+AN80+AN83)/14</f>
        <v>0</v>
      </c>
      <c r="AO87" s="106">
        <f>(AO77+AO80+AO83)/14</f>
        <v>0</v>
      </c>
      <c r="AP87" s="106">
        <f>(AP77+AP80+AP83)/14</f>
        <v>0</v>
      </c>
      <c r="AQ87" s="106">
        <f>(AQ77+AQ80+AQ83)/14</f>
        <v>0</v>
      </c>
      <c r="AR87" s="107" t="s">
        <v>13</v>
      </c>
      <c r="AS87" s="108"/>
    </row>
    <row r="88" spans="1:45" s="97" customFormat="1" ht="19.5" customHeight="1" thickBot="1" thickTop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</row>
    <row r="89" spans="1:45" s="97" customFormat="1" ht="19.5" customHeight="1" thickBot="1">
      <c r="A89" s="5"/>
      <c r="B89" s="63"/>
      <c r="C89" s="63"/>
      <c r="D89" s="63"/>
      <c r="E89" s="63"/>
      <c r="F89" s="63"/>
      <c r="G89" s="63"/>
      <c r="H89" s="63"/>
      <c r="I89" s="64"/>
      <c r="J89" s="65"/>
      <c r="K89" s="64"/>
      <c r="L89" s="1" t="s">
        <v>26</v>
      </c>
      <c r="M89" s="13"/>
      <c r="N89" s="14"/>
      <c r="O89" s="14"/>
      <c r="P89" s="2"/>
      <c r="Q89" s="3"/>
      <c r="R89" s="3"/>
      <c r="S89" s="3"/>
      <c r="T89" s="3"/>
      <c r="U89" s="3"/>
      <c r="V89" s="3"/>
      <c r="W89" s="3"/>
      <c r="X89" s="13"/>
      <c r="Y89" s="13"/>
      <c r="Z89" s="47"/>
      <c r="AA89" s="47"/>
      <c r="AB89" s="47"/>
      <c r="AC89" s="47"/>
      <c r="AD89" s="47"/>
      <c r="AE89" s="47"/>
      <c r="AF89" s="47"/>
      <c r="AG89" s="47"/>
      <c r="AH89" s="48"/>
      <c r="AI89" s="5"/>
      <c r="AJ89" s="5"/>
      <c r="AK89" s="5"/>
      <c r="AL89" s="5"/>
      <c r="AM89" s="5"/>
      <c r="AN89" s="5"/>
      <c r="AO89" s="5"/>
      <c r="AP89" s="5"/>
      <c r="AQ89" s="5"/>
      <c r="AR89" s="34"/>
      <c r="AS89" s="34"/>
    </row>
    <row r="90" spans="1:45" s="97" customFormat="1" ht="19.5" customHeight="1" thickTop="1">
      <c r="A90" s="40"/>
      <c r="B90" s="12"/>
      <c r="C90" s="12"/>
      <c r="D90" s="12"/>
      <c r="E90" s="12"/>
      <c r="F90" s="12"/>
      <c r="G90" s="12"/>
      <c r="H90" s="12"/>
      <c r="I90" s="35"/>
      <c r="J90" s="41"/>
      <c r="K90" s="35"/>
      <c r="L90" s="15"/>
      <c r="M90" s="151" t="s">
        <v>33</v>
      </c>
      <c r="N90" s="152"/>
      <c r="O90" s="152"/>
      <c r="P90" s="152"/>
      <c r="Q90" s="152"/>
      <c r="R90" s="152"/>
      <c r="S90" s="152"/>
      <c r="T90" s="152"/>
      <c r="U90" s="152"/>
      <c r="V90" s="152"/>
      <c r="W90" s="153"/>
      <c r="X90" s="6"/>
      <c r="Y90" s="46" t="s">
        <v>55</v>
      </c>
      <c r="Z90" s="6"/>
      <c r="AA90" s="6"/>
      <c r="AB90" s="6"/>
      <c r="AC90" s="49"/>
      <c r="AD90" s="49"/>
      <c r="AE90" s="49"/>
      <c r="AF90" s="49"/>
      <c r="AG90" s="49"/>
      <c r="AH90" s="50"/>
      <c r="AI90" s="5"/>
      <c r="AJ90" s="5"/>
      <c r="AK90" s="5"/>
      <c r="AL90" s="5"/>
      <c r="AM90" s="5"/>
      <c r="AN90" s="5"/>
      <c r="AO90" s="5"/>
      <c r="AP90" s="5"/>
      <c r="AQ90" s="5"/>
      <c r="AR90" s="34"/>
      <c r="AS90" s="34"/>
    </row>
    <row r="91" spans="1:45" s="97" customFormat="1" ht="19.5" customHeight="1">
      <c r="A91" s="40"/>
      <c r="B91" s="12"/>
      <c r="C91" s="12"/>
      <c r="D91" s="12"/>
      <c r="E91" s="12"/>
      <c r="F91" s="12"/>
      <c r="G91" s="12"/>
      <c r="H91" s="12"/>
      <c r="I91" s="35"/>
      <c r="J91" s="41"/>
      <c r="K91" s="35"/>
      <c r="L91" s="16"/>
      <c r="M91" s="154"/>
      <c r="N91" s="155"/>
      <c r="O91" s="155"/>
      <c r="P91" s="155"/>
      <c r="Q91" s="155"/>
      <c r="R91" s="155"/>
      <c r="S91" s="155"/>
      <c r="T91" s="155"/>
      <c r="U91" s="155"/>
      <c r="V91" s="155"/>
      <c r="W91" s="156"/>
      <c r="X91" s="6"/>
      <c r="Y91" s="134" t="s">
        <v>56</v>
      </c>
      <c r="Z91" s="134"/>
      <c r="AA91" s="134"/>
      <c r="AB91" s="134"/>
      <c r="AC91" s="49"/>
      <c r="AD91" s="49"/>
      <c r="AE91" s="49"/>
      <c r="AF91" s="49"/>
      <c r="AG91" s="49"/>
      <c r="AH91" s="50"/>
      <c r="AI91" s="5"/>
      <c r="AJ91" s="5"/>
      <c r="AK91" s="5"/>
      <c r="AL91" s="5"/>
      <c r="AM91" s="5"/>
      <c r="AN91" s="5"/>
      <c r="AO91" s="5"/>
      <c r="AP91" s="5"/>
      <c r="AQ91" s="5"/>
      <c r="AR91" s="34"/>
      <c r="AS91" s="34"/>
    </row>
    <row r="92" spans="1:45" s="97" customFormat="1" ht="19.5" customHeight="1" thickBo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16"/>
      <c r="M92" s="157" t="s">
        <v>34</v>
      </c>
      <c r="N92" s="158"/>
      <c r="O92" s="159"/>
      <c r="P92" s="81" t="s">
        <v>16</v>
      </c>
      <c r="Q92" s="117" t="s">
        <v>15</v>
      </c>
      <c r="R92" s="118" t="s">
        <v>17</v>
      </c>
      <c r="S92" s="8" t="s">
        <v>18</v>
      </c>
      <c r="T92" s="8" t="s">
        <v>19</v>
      </c>
      <c r="U92" s="9" t="s">
        <v>20</v>
      </c>
      <c r="V92" s="117" t="s">
        <v>21</v>
      </c>
      <c r="W92" s="82" t="s">
        <v>22</v>
      </c>
      <c r="X92" s="6"/>
      <c r="Y92" s="59" t="s">
        <v>57</v>
      </c>
      <c r="Z92" s="6"/>
      <c r="AA92" s="6"/>
      <c r="AB92" s="6"/>
      <c r="AC92" s="6"/>
      <c r="AD92" s="6"/>
      <c r="AE92" s="6"/>
      <c r="AF92" s="6"/>
      <c r="AG92" s="6"/>
      <c r="AH92" s="18"/>
      <c r="AI92" s="4"/>
      <c r="AJ92" s="4"/>
      <c r="AK92" s="4"/>
      <c r="AL92" s="4"/>
      <c r="AM92" s="4"/>
      <c r="AN92" s="4"/>
      <c r="AO92" s="4"/>
      <c r="AP92" s="4"/>
      <c r="AQ92" s="4"/>
      <c r="AR92" s="34"/>
      <c r="AS92" s="34"/>
    </row>
    <row r="93" spans="1:45" s="97" customFormat="1" ht="19.5" customHeight="1" thickTop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17"/>
      <c r="M93" s="7"/>
      <c r="N93" s="7"/>
      <c r="O93" s="7"/>
      <c r="P93" s="7"/>
      <c r="Q93" s="7"/>
      <c r="R93" s="7"/>
      <c r="S93" s="7"/>
      <c r="T93" s="7"/>
      <c r="U93" s="7"/>
      <c r="V93" s="7"/>
      <c r="W93" s="6"/>
      <c r="X93" s="6"/>
      <c r="Y93" s="146" t="s">
        <v>58</v>
      </c>
      <c r="Z93" s="146"/>
      <c r="AA93" s="146"/>
      <c r="AB93" s="146"/>
      <c r="AC93" s="146"/>
      <c r="AD93" s="146"/>
      <c r="AE93" s="146"/>
      <c r="AF93" s="146"/>
      <c r="AG93" s="146"/>
      <c r="AH93" s="160"/>
      <c r="AI93" s="4"/>
      <c r="AJ93" s="4"/>
      <c r="AK93" s="4"/>
      <c r="AL93" s="4"/>
      <c r="AM93" s="4"/>
      <c r="AN93" s="4"/>
      <c r="AO93" s="4"/>
      <c r="AP93" s="4"/>
      <c r="AQ93" s="4"/>
      <c r="AR93" s="34"/>
      <c r="AS93" s="34"/>
    </row>
    <row r="94" spans="1:45" s="97" customFormat="1" ht="19.5" customHeight="1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19"/>
      <c r="M94" s="54" t="s">
        <v>59</v>
      </c>
      <c r="N94" s="46"/>
      <c r="O94" s="46"/>
      <c r="P94" s="51"/>
      <c r="Q94" s="52"/>
      <c r="R94" s="52"/>
      <c r="S94" s="52"/>
      <c r="T94" s="52"/>
      <c r="U94" s="52"/>
      <c r="V94" s="52"/>
      <c r="W94" s="52"/>
      <c r="X94" s="21"/>
      <c r="Y94" s="21"/>
      <c r="Z94" s="20" t="s">
        <v>41</v>
      </c>
      <c r="AA94" s="21"/>
      <c r="AB94" s="21"/>
      <c r="AC94" s="22"/>
      <c r="AD94" s="21"/>
      <c r="AE94" s="21"/>
      <c r="AF94" s="21"/>
      <c r="AG94" s="21"/>
      <c r="AH94" s="23"/>
      <c r="AI94" s="34"/>
      <c r="AJ94" s="34"/>
      <c r="AK94" s="34"/>
      <c r="AL94" s="34"/>
      <c r="AM94" s="34"/>
      <c r="AN94" s="34"/>
      <c r="AO94" s="34"/>
      <c r="AP94" s="34"/>
      <c r="AQ94" s="34"/>
      <c r="AR94" s="4"/>
      <c r="AS94" s="4"/>
    </row>
    <row r="95" spans="1:45" s="97" customFormat="1" ht="37.5" customHeight="1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25"/>
      <c r="M95" s="54" t="s">
        <v>60</v>
      </c>
      <c r="N95" s="46"/>
      <c r="O95" s="46"/>
      <c r="P95" s="51"/>
      <c r="Q95" s="52"/>
      <c r="R95" s="52"/>
      <c r="S95" s="52"/>
      <c r="T95" s="52"/>
      <c r="U95" s="52"/>
      <c r="V95" s="52"/>
      <c r="W95" s="52"/>
      <c r="X95" s="21"/>
      <c r="Y95" s="21"/>
      <c r="Z95" s="21"/>
      <c r="AA95" s="11" t="s">
        <v>42</v>
      </c>
      <c r="AB95" s="21"/>
      <c r="AC95" s="21"/>
      <c r="AD95" s="21"/>
      <c r="AE95" s="21"/>
      <c r="AF95" s="21"/>
      <c r="AG95" s="21"/>
      <c r="AH95" s="26"/>
      <c r="AI95" s="34"/>
      <c r="AJ95" s="34"/>
      <c r="AK95" s="34"/>
      <c r="AL95" s="34"/>
      <c r="AM95" s="34"/>
      <c r="AN95" s="34"/>
      <c r="AO95" s="34"/>
      <c r="AP95" s="34"/>
      <c r="AQ95" s="34"/>
      <c r="AR95" s="4"/>
      <c r="AS95" s="4"/>
    </row>
    <row r="96" spans="1:45" s="97" customFormat="1" ht="19.5" customHeight="1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27"/>
      <c r="M96" s="46" t="s">
        <v>61</v>
      </c>
      <c r="N96" s="46"/>
      <c r="O96" s="46"/>
      <c r="P96" s="52"/>
      <c r="Q96" s="52"/>
      <c r="R96" s="52"/>
      <c r="S96" s="60"/>
      <c r="T96" s="60"/>
      <c r="U96" s="60"/>
      <c r="V96" s="60"/>
      <c r="W96" s="60"/>
      <c r="X96" s="21"/>
      <c r="Y96" s="32"/>
      <c r="Z96" s="32"/>
      <c r="AA96" s="11" t="s">
        <v>43</v>
      </c>
      <c r="AB96" s="32"/>
      <c r="AC96" s="32"/>
      <c r="AD96" s="21"/>
      <c r="AE96" s="10"/>
      <c r="AF96" s="10"/>
      <c r="AG96" s="10"/>
      <c r="AH96" s="29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</row>
    <row r="97" spans="1:45" s="97" customFormat="1" ht="35.25" customHeight="1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27"/>
      <c r="M97" s="52"/>
      <c r="N97" s="146" t="s">
        <v>62</v>
      </c>
      <c r="O97" s="146"/>
      <c r="P97" s="146"/>
      <c r="Q97" s="146"/>
      <c r="R97" s="146"/>
      <c r="S97" s="146"/>
      <c r="T97" s="146"/>
      <c r="U97" s="146"/>
      <c r="V97" s="146"/>
      <c r="W97" s="58"/>
      <c r="X97" s="21"/>
      <c r="Y97" s="10"/>
      <c r="Z97" s="10"/>
      <c r="AA97" s="11" t="s">
        <v>44</v>
      </c>
      <c r="AB97" s="10"/>
      <c r="AC97" s="10"/>
      <c r="AD97" s="10"/>
      <c r="AE97" s="10"/>
      <c r="AF97" s="10"/>
      <c r="AG97" s="10"/>
      <c r="AH97" s="29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</row>
    <row r="98" spans="12:34" s="34" customFormat="1" ht="15.75">
      <c r="L98" s="30"/>
      <c r="M98" s="52"/>
      <c r="N98" s="62"/>
      <c r="O98" s="134" t="s">
        <v>63</v>
      </c>
      <c r="P98" s="134"/>
      <c r="Q98" s="134"/>
      <c r="R98" s="134"/>
      <c r="S98" s="134"/>
      <c r="T98" s="134"/>
      <c r="U98" s="134"/>
      <c r="V98" s="134"/>
      <c r="W98" s="58"/>
      <c r="X98" s="21"/>
      <c r="Y98" s="21"/>
      <c r="Z98" s="11"/>
      <c r="AA98" s="11" t="s">
        <v>45</v>
      </c>
      <c r="AB98" s="31"/>
      <c r="AC98" s="31"/>
      <c r="AD98" s="31"/>
      <c r="AE98" s="28"/>
      <c r="AF98" s="28"/>
      <c r="AG98" s="28"/>
      <c r="AH98" s="26"/>
    </row>
    <row r="99" spans="1:45" s="5" customFormat="1" ht="1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25"/>
      <c r="M99" s="52"/>
      <c r="N99" s="52"/>
      <c r="O99" s="59" t="s">
        <v>64</v>
      </c>
      <c r="P99" s="59"/>
      <c r="Q99" s="59"/>
      <c r="R99" s="60"/>
      <c r="S99" s="60"/>
      <c r="T99" s="60"/>
      <c r="U99" s="60"/>
      <c r="V99" s="60"/>
      <c r="W99" s="52"/>
      <c r="X99" s="21"/>
      <c r="Y99" s="54" t="s">
        <v>65</v>
      </c>
      <c r="Z99" s="21"/>
      <c r="AA99" s="31"/>
      <c r="AB99" s="31"/>
      <c r="AC99" s="31"/>
      <c r="AD99" s="31"/>
      <c r="AE99" s="31"/>
      <c r="AF99" s="31"/>
      <c r="AG99" s="31"/>
      <c r="AH99" s="33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</row>
    <row r="100" spans="1:45" s="5" customFormat="1" ht="16.5" thickBot="1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25"/>
      <c r="M100" s="52"/>
      <c r="N100" s="61"/>
      <c r="O100" s="146" t="s">
        <v>69</v>
      </c>
      <c r="P100" s="146"/>
      <c r="Q100" s="146"/>
      <c r="R100" s="146"/>
      <c r="S100" s="146"/>
      <c r="T100" s="146"/>
      <c r="U100" s="146"/>
      <c r="V100" s="146"/>
      <c r="W100" s="146"/>
      <c r="X100" s="161" t="s">
        <v>23</v>
      </c>
      <c r="Y100" s="161"/>
      <c r="Z100" s="161"/>
      <c r="AA100" s="161"/>
      <c r="AB100" s="161"/>
      <c r="AC100" s="161"/>
      <c r="AD100" s="161"/>
      <c r="AE100" s="161"/>
      <c r="AF100" s="161"/>
      <c r="AG100" s="161"/>
      <c r="AH100" s="162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</row>
    <row r="101" spans="12:34" s="34" customFormat="1" ht="17.25" thickBot="1" thickTop="1">
      <c r="L101" s="25"/>
      <c r="M101" s="52"/>
      <c r="N101" s="61"/>
      <c r="O101" s="146" t="s">
        <v>66</v>
      </c>
      <c r="P101" s="146"/>
      <c r="Q101" s="146"/>
      <c r="R101" s="146"/>
      <c r="S101" s="146"/>
      <c r="T101" s="146"/>
      <c r="U101" s="146"/>
      <c r="V101" s="146"/>
      <c r="W101" s="146"/>
      <c r="X101" s="129" t="s">
        <v>27</v>
      </c>
      <c r="Y101" s="130"/>
      <c r="Z101" s="130"/>
      <c r="AA101" s="130"/>
      <c r="AB101" s="130"/>
      <c r="AC101" s="130"/>
      <c r="AD101" s="130"/>
      <c r="AE101" s="130"/>
      <c r="AF101" s="130"/>
      <c r="AG101" s="130"/>
      <c r="AH101" s="131"/>
    </row>
    <row r="102" spans="12:34" s="34" customFormat="1" ht="16.5" thickBot="1" thickTop="1">
      <c r="L102" s="25"/>
      <c r="M102" s="52"/>
      <c r="N102" s="61"/>
      <c r="O102" s="146" t="s">
        <v>67</v>
      </c>
      <c r="P102" s="146"/>
      <c r="Q102" s="146"/>
      <c r="R102" s="146"/>
      <c r="S102" s="146"/>
      <c r="T102" s="146"/>
      <c r="U102" s="146"/>
      <c r="V102" s="146"/>
      <c r="W102" s="147"/>
      <c r="X102" s="148" t="s">
        <v>34</v>
      </c>
      <c r="Y102" s="149"/>
      <c r="Z102" s="150"/>
      <c r="AA102" s="42">
        <v>4</v>
      </c>
      <c r="AB102" s="43" t="s">
        <v>14</v>
      </c>
      <c r="AC102" s="43">
        <v>28</v>
      </c>
      <c r="AD102" s="43">
        <v>28</v>
      </c>
      <c r="AE102" s="43">
        <v>0</v>
      </c>
      <c r="AF102" s="43">
        <v>0</v>
      </c>
      <c r="AG102" s="44" t="s">
        <v>24</v>
      </c>
      <c r="AH102" s="45">
        <v>60</v>
      </c>
    </row>
    <row r="103" spans="1:45" s="5" customFormat="1" ht="15.75" thickTop="1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25"/>
      <c r="M103" s="54" t="s">
        <v>68</v>
      </c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7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</row>
    <row r="104" spans="12:34" s="34" customFormat="1" ht="15.75" thickBot="1">
      <c r="L104" s="53" t="s">
        <v>35</v>
      </c>
      <c r="M104" s="67"/>
      <c r="N104" s="78"/>
      <c r="O104" s="78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80"/>
      <c r="AC104" s="80"/>
      <c r="AD104" s="80"/>
      <c r="AE104" s="80"/>
      <c r="AF104" s="80"/>
      <c r="AG104" s="80"/>
      <c r="AH104" s="68"/>
    </row>
    <row r="105" spans="1:45" s="97" customFormat="1" ht="19.5" customHeight="1">
      <c r="A105" s="70" t="s">
        <v>40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71" t="s">
        <v>70</v>
      </c>
      <c r="AO105" s="5"/>
      <c r="AP105" s="5"/>
      <c r="AQ105" s="5"/>
      <c r="AR105" s="5"/>
      <c r="AS105" s="5"/>
    </row>
    <row r="106" spans="1:45" s="97" customFormat="1" ht="19.5" customHeight="1">
      <c r="A106" s="72" t="s">
        <v>54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210" t="s">
        <v>130</v>
      </c>
      <c r="AM106" s="210"/>
      <c r="AN106" s="210"/>
      <c r="AO106" s="210"/>
      <c r="AP106" s="210"/>
      <c r="AQ106" s="210"/>
      <c r="AR106" s="210"/>
      <c r="AS106" s="5"/>
    </row>
    <row r="107" spans="1:45" s="97" customFormat="1" ht="19.5" customHeight="1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</row>
    <row r="108" spans="1:45" s="97" customFormat="1" ht="19.5" customHeight="1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</row>
    <row r="109" spans="1:45" s="97" customFormat="1" ht="19.5" customHeight="1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</row>
    <row r="110" spans="1:45" s="97" customFormat="1" ht="19.5" customHeight="1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</row>
    <row r="111" spans="1:45" s="97" customFormat="1" ht="19.5" customHeight="1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</row>
    <row r="112" spans="1:45" s="97" customFormat="1" ht="19.5" customHeight="1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</row>
    <row r="113" spans="1:45" s="97" customFormat="1" ht="19.5" customHeight="1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</row>
    <row r="114" spans="1:45" s="97" customFormat="1" ht="19.5" customHeight="1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</row>
    <row r="115" spans="1:45" s="97" customFormat="1" ht="19.5" customHeight="1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</row>
    <row r="116" spans="1:45" s="97" customFormat="1" ht="19.5" customHeight="1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</row>
    <row r="117" spans="1:45" s="97" customFormat="1" ht="19.5" customHeight="1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</row>
    <row r="118" spans="1:45" s="97" customFormat="1" ht="19.5" customHeight="1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</row>
    <row r="119" spans="1:45" s="97" customFormat="1" ht="19.5" customHeight="1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</row>
    <row r="120" spans="1:45" s="97" customFormat="1" ht="19.5" customHeight="1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</row>
    <row r="121" spans="1:45" s="97" customFormat="1" ht="19.5" customHeight="1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</row>
    <row r="122" spans="1:45" s="97" customFormat="1" ht="19.5" customHeight="1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</row>
    <row r="123" spans="1:45" s="97" customFormat="1" ht="19.5" customHeight="1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</row>
    <row r="124" spans="1:45" s="97" customFormat="1" ht="19.5" customHeight="1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</row>
    <row r="125" spans="1:45" s="97" customFormat="1" ht="19.5" customHeight="1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</row>
    <row r="126" spans="1:45" s="97" customFormat="1" ht="19.5" customHeight="1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</row>
    <row r="127" spans="1:45" s="97" customFormat="1" ht="19.5" customHeight="1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</row>
    <row r="128" spans="1:45" s="97" customFormat="1" ht="19.5" customHeight="1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</row>
    <row r="129" spans="1:45" s="97" customFormat="1" ht="19.5" customHeight="1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</row>
    <row r="130" spans="1:45" s="97" customFormat="1" ht="19.5" customHeight="1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</row>
    <row r="131" spans="1:45" s="97" customFormat="1" ht="19.5" customHeight="1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</row>
    <row r="132" spans="1:45" s="97" customFormat="1" ht="19.5" customHeight="1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</row>
    <row r="133" spans="1:45" s="97" customFormat="1" ht="19.5" customHeight="1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</row>
    <row r="134" spans="1:45" s="97" customFormat="1" ht="19.5" customHeight="1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</row>
    <row r="135" spans="1:45" s="97" customFormat="1" ht="19.5" customHeight="1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</row>
    <row r="136" spans="1:45" s="97" customFormat="1" ht="19.5" customHeight="1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</row>
    <row r="137" spans="1:45" s="97" customFormat="1" ht="19.5" customHeight="1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</row>
    <row r="138" spans="1:45" s="97" customFormat="1" ht="19.5" customHeight="1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</row>
    <row r="139" spans="1:45" s="97" customFormat="1" ht="19.5" customHeight="1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</row>
    <row r="140" spans="1:45" s="97" customFormat="1" ht="19.5" customHeight="1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</row>
    <row r="141" s="34" customFormat="1" ht="19.5" customHeight="1"/>
    <row r="142" s="34" customFormat="1" ht="15"/>
    <row r="143" s="34" customFormat="1" ht="34.5" customHeight="1"/>
    <row r="144" s="34" customFormat="1" ht="15"/>
    <row r="145" spans="1:45" s="5" customFormat="1" ht="1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</row>
    <row r="146" spans="1:45" s="5" customFormat="1" ht="1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</row>
    <row r="147" spans="1:45" s="5" customFormat="1" ht="1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</row>
    <row r="148" spans="1:45" s="97" customFormat="1" ht="18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</row>
    <row r="149" spans="1:45" s="97" customFormat="1" ht="18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</row>
    <row r="150" spans="1:45" s="90" customFormat="1" ht="18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</row>
    <row r="151" spans="1:45" s="90" customFormat="1" ht="18" customHeight="1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</row>
    <row r="152" spans="1:45" s="90" customFormat="1" ht="18" customHeight="1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</row>
    <row r="153" spans="1:45" s="90" customFormat="1" ht="18" customHeight="1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</row>
    <row r="154" spans="1:45" s="90" customFormat="1" ht="18" customHeight="1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</row>
    <row r="155" spans="1:45" s="90" customFormat="1" ht="18" customHeight="1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</row>
    <row r="156" spans="1:45" s="90" customFormat="1" ht="18" customHeight="1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</row>
    <row r="157" spans="1:45" s="90" customFormat="1" ht="18" customHeight="1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</row>
    <row r="158" spans="1:45" s="90" customFormat="1" ht="18" customHeight="1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</row>
    <row r="159" spans="1:45" s="90" customFormat="1" ht="18" customHeight="1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</row>
    <row r="160" spans="1:45" s="90" customFormat="1" ht="18" customHeight="1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</row>
    <row r="161" spans="1:45" s="90" customFormat="1" ht="18" customHeight="1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</row>
    <row r="162" spans="1:45" s="90" customFormat="1" ht="18" customHeight="1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</row>
    <row r="163" spans="1:45" s="90" customFormat="1" ht="18" customHeight="1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</row>
    <row r="164" spans="1:46" s="90" customFormat="1" ht="18" customHeight="1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115"/>
    </row>
    <row r="165" spans="1:45" s="97" customFormat="1" ht="18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</row>
    <row r="166" spans="1:45" s="90" customFormat="1" ht="18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</row>
    <row r="167" spans="1:45" s="90" customFormat="1" ht="18" customHeight="1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</row>
    <row r="168" spans="1:45" s="90" customFormat="1" ht="18" customHeight="1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</row>
    <row r="169" spans="1:45" s="90" customFormat="1" ht="18" customHeight="1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</row>
    <row r="170" spans="1:45" s="90" customFormat="1" ht="18" customHeight="1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</row>
    <row r="171" spans="1:45" s="90" customFormat="1" ht="18" customHeight="1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</row>
    <row r="172" spans="1:45" s="90" customFormat="1" ht="18" customHeight="1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</row>
    <row r="173" spans="1:45" s="90" customFormat="1" ht="18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</row>
    <row r="174" spans="1:45" s="90" customFormat="1" ht="18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</row>
    <row r="175" spans="1:45" s="90" customFormat="1" ht="18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</row>
    <row r="176" spans="1:45" s="90" customFormat="1" ht="18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</row>
    <row r="177" spans="1:45" s="90" customFormat="1" ht="18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</row>
    <row r="178" spans="1:45" s="90" customFormat="1" ht="18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</row>
    <row r="179" spans="1:45" s="90" customFormat="1" ht="18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</row>
    <row r="180" spans="1:46" s="90" customFormat="1" ht="18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 s="115"/>
    </row>
    <row r="181" spans="1:45" s="34" customFormat="1" ht="1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</row>
    <row r="182" spans="1:45" s="34" customFormat="1" ht="1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</row>
    <row r="183" spans="1:45" s="34" customFormat="1" ht="16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</row>
    <row r="184" spans="1:45" s="34" customFormat="1" ht="1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</row>
    <row r="185" spans="1:45" s="34" customFormat="1" ht="1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</row>
    <row r="186" spans="1:45" s="34" customFormat="1" ht="28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</row>
    <row r="187" spans="1:45" s="4" customFormat="1" ht="15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</row>
    <row r="188" spans="1:45" s="4" customFormat="1" ht="15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</row>
    <row r="189" spans="1:45" s="34" customFormat="1" ht="1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</row>
    <row r="190" spans="1:45" s="34" customFormat="1" ht="26.2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</row>
    <row r="191" spans="1:45" s="34" customFormat="1" ht="1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</row>
    <row r="192" spans="1:45" s="34" customFormat="1" ht="1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</row>
    <row r="193" spans="1:45" s="34" customFormat="1" ht="1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</row>
    <row r="194" spans="1:45" s="34" customFormat="1" ht="29.2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</row>
    <row r="195" spans="1:45" s="34" customFormat="1" ht="31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</row>
    <row r="196" spans="1:45" s="34" customFormat="1" ht="1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</row>
    <row r="197" spans="1:45" s="34" customFormat="1" ht="1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</row>
    <row r="198" spans="1:45" s="34" customFormat="1" ht="1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</row>
    <row r="199" spans="1:45" s="5" customFormat="1" ht="1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</row>
    <row r="200" spans="1:45" s="5" customFormat="1" ht="1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</row>
    <row r="201" spans="1:45" s="34" customFormat="1" ht="1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45" s="34" customFormat="1" ht="1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</row>
    <row r="203" spans="1:45" s="34" customFormat="1" ht="1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</row>
    <row r="204" spans="1:45" s="34" customFormat="1" ht="1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</row>
    <row r="205" spans="1:45" s="34" customFormat="1" ht="1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</row>
    <row r="206" spans="1:45" s="34" customFormat="1" ht="1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</row>
    <row r="207" spans="1:45" s="34" customFormat="1" ht="1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</row>
    <row r="208" spans="1:45" s="34" customFormat="1" ht="1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</row>
    <row r="209" spans="1:45" s="34" customFormat="1" ht="1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</row>
    <row r="210" spans="1:45" s="34" customFormat="1" ht="1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</row>
    <row r="211" spans="1:45" s="34" customFormat="1" ht="1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</row>
    <row r="212" spans="1:45" s="34" customFormat="1" ht="1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</row>
    <row r="213" spans="1:45" s="34" customFormat="1" ht="1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</row>
    <row r="214" spans="1:45" s="34" customFormat="1" ht="1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</row>
    <row r="215" spans="1:45" s="34" customFormat="1" ht="1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</row>
    <row r="216" spans="1:45" s="34" customFormat="1" ht="1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</row>
    <row r="217" spans="1:45" s="34" customFormat="1" ht="1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</row>
    <row r="218" spans="1:45" s="34" customFormat="1" ht="1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</row>
    <row r="219" spans="1:45" s="34" customFormat="1" ht="1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</row>
    <row r="220" spans="1:45" s="34" customFormat="1" ht="1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</row>
    <row r="221" spans="1:45" s="34" customFormat="1" ht="1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</row>
    <row r="222" spans="1:45" s="34" customFormat="1" ht="1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</row>
    <row r="223" spans="1:45" s="34" customFormat="1" ht="1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</row>
    <row r="224" spans="1:45" s="34" customFormat="1" ht="1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</row>
    <row r="225" spans="1:45" s="34" customFormat="1" ht="1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</row>
    <row r="226" spans="1:45" s="34" customFormat="1" ht="1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</row>
    <row r="227" spans="1:45" s="34" customFormat="1" ht="1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</row>
    <row r="228" spans="1:45" s="34" customFormat="1" ht="1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</row>
    <row r="229" spans="1:45" s="34" customFormat="1" ht="1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</row>
    <row r="230" spans="1:45" s="34" customFormat="1" ht="1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</row>
    <row r="231" spans="1:45" s="34" customFormat="1" ht="1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</row>
  </sheetData>
  <sheetProtection/>
  <mergeCells count="313">
    <mergeCell ref="M55:W55"/>
    <mergeCell ref="X55:AH55"/>
    <mergeCell ref="AI55:AS55"/>
    <mergeCell ref="A53:AS53"/>
    <mergeCell ref="AL48:AR48"/>
    <mergeCell ref="AL106:AR106"/>
    <mergeCell ref="A56:A58"/>
    <mergeCell ref="B56:L57"/>
    <mergeCell ref="M56:W57"/>
    <mergeCell ref="X56:AH57"/>
    <mergeCell ref="AI56:AS57"/>
    <mergeCell ref="B58:D58"/>
    <mergeCell ref="M58:O58"/>
    <mergeCell ref="X58:Z58"/>
    <mergeCell ref="AI58:AK58"/>
    <mergeCell ref="A59:A61"/>
    <mergeCell ref="B59:L60"/>
    <mergeCell ref="M59:W60"/>
    <mergeCell ref="X59:AH60"/>
    <mergeCell ref="AI59:AS60"/>
    <mergeCell ref="B61:D61"/>
    <mergeCell ref="M61:O61"/>
    <mergeCell ref="X61:Z61"/>
    <mergeCell ref="AI61:AK61"/>
    <mergeCell ref="X65:AH66"/>
    <mergeCell ref="AI65:AS66"/>
    <mergeCell ref="A75:A77"/>
    <mergeCell ref="X67:Z67"/>
    <mergeCell ref="K68:L68"/>
    <mergeCell ref="AG68:AH68"/>
    <mergeCell ref="AI68:AJ68"/>
    <mergeCell ref="AN68:AQ68"/>
    <mergeCell ref="AR68:AS68"/>
    <mergeCell ref="A78:A80"/>
    <mergeCell ref="A68:A69"/>
    <mergeCell ref="B68:C68"/>
    <mergeCell ref="E68:F68"/>
    <mergeCell ref="G68:J68"/>
    <mergeCell ref="B69:C69"/>
    <mergeCell ref="E69:F69"/>
    <mergeCell ref="G69:J69"/>
    <mergeCell ref="B77:D77"/>
    <mergeCell ref="A70:A71"/>
    <mergeCell ref="A11:AS11"/>
    <mergeCell ref="A12:AS12"/>
    <mergeCell ref="R68:U68"/>
    <mergeCell ref="V68:W68"/>
    <mergeCell ref="X68:Y68"/>
    <mergeCell ref="B67:D67"/>
    <mergeCell ref="M67:O67"/>
    <mergeCell ref="A65:A67"/>
    <mergeCell ref="B65:L66"/>
    <mergeCell ref="M65:W66"/>
    <mergeCell ref="B44:C44"/>
    <mergeCell ref="B45:C45"/>
    <mergeCell ref="E44:F44"/>
    <mergeCell ref="M45:N45"/>
    <mergeCell ref="G43:J43"/>
    <mergeCell ref="B42:C42"/>
    <mergeCell ref="B29:D29"/>
    <mergeCell ref="B32:D32"/>
    <mergeCell ref="M42:N42"/>
    <mergeCell ref="M43:N43"/>
    <mergeCell ref="B35:D35"/>
    <mergeCell ref="G42:J42"/>
    <mergeCell ref="M17:O17"/>
    <mergeCell ref="M20:O20"/>
    <mergeCell ref="M23:O23"/>
    <mergeCell ref="M26:O26"/>
    <mergeCell ref="M29:O29"/>
    <mergeCell ref="M32:O32"/>
    <mergeCell ref="M27:W28"/>
    <mergeCell ref="M21:W22"/>
    <mergeCell ref="R43:U43"/>
    <mergeCell ref="AI43:AJ43"/>
    <mergeCell ref="AL43:AM43"/>
    <mergeCell ref="B43:C43"/>
    <mergeCell ref="B41:D41"/>
    <mergeCell ref="M35:O35"/>
    <mergeCell ref="X36:AH37"/>
    <mergeCell ref="AI36:AS37"/>
    <mergeCell ref="X38:Z38"/>
    <mergeCell ref="AI38:AK38"/>
    <mergeCell ref="A42:A43"/>
    <mergeCell ref="A39:A41"/>
    <mergeCell ref="B39:L40"/>
    <mergeCell ref="M39:W40"/>
    <mergeCell ref="M36:W37"/>
    <mergeCell ref="K43:L43"/>
    <mergeCell ref="K42:L42"/>
    <mergeCell ref="P43:Q43"/>
    <mergeCell ref="V42:W42"/>
    <mergeCell ref="V43:W43"/>
    <mergeCell ref="X20:Z20"/>
    <mergeCell ref="AI20:AK20"/>
    <mergeCell ref="E42:F42"/>
    <mergeCell ref="P42:Q42"/>
    <mergeCell ref="P44:Q44"/>
    <mergeCell ref="E43:F43"/>
    <mergeCell ref="M44:N44"/>
    <mergeCell ref="X43:Y43"/>
    <mergeCell ref="AA43:AB43"/>
    <mergeCell ref="AC43:AF43"/>
    <mergeCell ref="AI18:AS19"/>
    <mergeCell ref="M38:O38"/>
    <mergeCell ref="AN42:AQ42"/>
    <mergeCell ref="X42:Y42"/>
    <mergeCell ref="AA42:AB42"/>
    <mergeCell ref="AC42:AF42"/>
    <mergeCell ref="M41:O41"/>
    <mergeCell ref="AI42:AJ42"/>
    <mergeCell ref="X21:AH22"/>
    <mergeCell ref="AI21:AS22"/>
    <mergeCell ref="A44:A45"/>
    <mergeCell ref="A33:A35"/>
    <mergeCell ref="A30:A32"/>
    <mergeCell ref="B30:L31"/>
    <mergeCell ref="B36:L37"/>
    <mergeCell ref="M30:W31"/>
    <mergeCell ref="B33:L34"/>
    <mergeCell ref="A36:A38"/>
    <mergeCell ref="M33:W34"/>
    <mergeCell ref="B38:D38"/>
    <mergeCell ref="A24:A26"/>
    <mergeCell ref="B24:L25"/>
    <mergeCell ref="B21:L22"/>
    <mergeCell ref="B20:D20"/>
    <mergeCell ref="B26:D26"/>
    <mergeCell ref="A21:A23"/>
    <mergeCell ref="A27:A29"/>
    <mergeCell ref="B18:L19"/>
    <mergeCell ref="M15:W16"/>
    <mergeCell ref="M18:W19"/>
    <mergeCell ref="A15:A17"/>
    <mergeCell ref="B17:D17"/>
    <mergeCell ref="B15:L16"/>
    <mergeCell ref="A18:A20"/>
    <mergeCell ref="M24:W25"/>
    <mergeCell ref="B27:L28"/>
    <mergeCell ref="X13:AS13"/>
    <mergeCell ref="X14:AH14"/>
    <mergeCell ref="AI14:AS14"/>
    <mergeCell ref="X15:AH16"/>
    <mergeCell ref="AI15:AS16"/>
    <mergeCell ref="B14:L14"/>
    <mergeCell ref="M14:W14"/>
    <mergeCell ref="B13:W13"/>
    <mergeCell ref="X17:Z17"/>
    <mergeCell ref="AI17:AK17"/>
    <mergeCell ref="X23:Z23"/>
    <mergeCell ref="AI23:AK23"/>
    <mergeCell ref="B23:D23"/>
    <mergeCell ref="R42:U42"/>
    <mergeCell ref="X18:AH19"/>
    <mergeCell ref="X24:AH25"/>
    <mergeCell ref="AI24:AS25"/>
    <mergeCell ref="X26:Z26"/>
    <mergeCell ref="AI26:AK26"/>
    <mergeCell ref="X27:AH28"/>
    <mergeCell ref="AI27:AS28"/>
    <mergeCell ref="X29:Z29"/>
    <mergeCell ref="AI29:AK29"/>
    <mergeCell ref="X30:AH31"/>
    <mergeCell ref="AI30:AS31"/>
    <mergeCell ref="X32:Z32"/>
    <mergeCell ref="AI32:AK32"/>
    <mergeCell ref="X33:AH34"/>
    <mergeCell ref="AI33:AS34"/>
    <mergeCell ref="X35:Z35"/>
    <mergeCell ref="AI35:AK35"/>
    <mergeCell ref="X39:AH40"/>
    <mergeCell ref="AI39:AS40"/>
    <mergeCell ref="X41:Z41"/>
    <mergeCell ref="AI41:AK41"/>
    <mergeCell ref="AG42:AH42"/>
    <mergeCell ref="AG43:AH43"/>
    <mergeCell ref="AR42:AS42"/>
    <mergeCell ref="AR43:AS43"/>
    <mergeCell ref="AN43:AQ43"/>
    <mergeCell ref="AL42:AM42"/>
    <mergeCell ref="X44:Y44"/>
    <mergeCell ref="AA44:AB44"/>
    <mergeCell ref="AI44:AJ44"/>
    <mergeCell ref="AL44:AM44"/>
    <mergeCell ref="X45:Y45"/>
    <mergeCell ref="AI62:AS63"/>
    <mergeCell ref="AI45:AJ45"/>
    <mergeCell ref="A52:AS52"/>
    <mergeCell ref="X54:AS54"/>
    <mergeCell ref="B55:L55"/>
    <mergeCell ref="AN69:AQ69"/>
    <mergeCell ref="AR69:AS69"/>
    <mergeCell ref="M69:N69"/>
    <mergeCell ref="P69:Q69"/>
    <mergeCell ref="R69:U69"/>
    <mergeCell ref="V69:W69"/>
    <mergeCell ref="X69:Y69"/>
    <mergeCell ref="AA69:AB69"/>
    <mergeCell ref="AG69:AH69"/>
    <mergeCell ref="AI69:AJ69"/>
    <mergeCell ref="AL69:AM69"/>
    <mergeCell ref="AI67:AK67"/>
    <mergeCell ref="M68:N68"/>
    <mergeCell ref="AL68:AM68"/>
    <mergeCell ref="AA68:AB68"/>
    <mergeCell ref="K69:L69"/>
    <mergeCell ref="P68:Q68"/>
    <mergeCell ref="AC68:AF68"/>
    <mergeCell ref="B70:C70"/>
    <mergeCell ref="E70:F70"/>
    <mergeCell ref="M70:N70"/>
    <mergeCell ref="P70:Q70"/>
    <mergeCell ref="AC69:AF69"/>
    <mergeCell ref="B71:C71"/>
    <mergeCell ref="M71:N71"/>
    <mergeCell ref="X70:Y70"/>
    <mergeCell ref="AA70:AB70"/>
    <mergeCell ref="AI70:AJ70"/>
    <mergeCell ref="AL70:AM70"/>
    <mergeCell ref="X71:Y71"/>
    <mergeCell ref="AI71:AJ71"/>
    <mergeCell ref="X73:AS73"/>
    <mergeCell ref="M74:W74"/>
    <mergeCell ref="X74:AH74"/>
    <mergeCell ref="AI74:AS74"/>
    <mergeCell ref="B75:L76"/>
    <mergeCell ref="M75:W76"/>
    <mergeCell ref="X75:AH76"/>
    <mergeCell ref="AI75:AS76"/>
    <mergeCell ref="B74:L74"/>
    <mergeCell ref="M77:O77"/>
    <mergeCell ref="X77:Z77"/>
    <mergeCell ref="AI77:AK77"/>
    <mergeCell ref="B78:L79"/>
    <mergeCell ref="M78:W79"/>
    <mergeCell ref="X78:AH79"/>
    <mergeCell ref="AI78:AS79"/>
    <mergeCell ref="B80:D80"/>
    <mergeCell ref="M80:O80"/>
    <mergeCell ref="X80:Z80"/>
    <mergeCell ref="AI80:AK80"/>
    <mergeCell ref="A81:A83"/>
    <mergeCell ref="B81:L82"/>
    <mergeCell ref="M81:W82"/>
    <mergeCell ref="X81:AH82"/>
    <mergeCell ref="AI81:AS82"/>
    <mergeCell ref="B83:D83"/>
    <mergeCell ref="M83:O83"/>
    <mergeCell ref="X83:Z83"/>
    <mergeCell ref="AI83:AK83"/>
    <mergeCell ref="A84:A85"/>
    <mergeCell ref="B84:C84"/>
    <mergeCell ref="E84:F84"/>
    <mergeCell ref="G84:J84"/>
    <mergeCell ref="K84:L84"/>
    <mergeCell ref="M84:N84"/>
    <mergeCell ref="P84:Q84"/>
    <mergeCell ref="AL84:AM84"/>
    <mergeCell ref="AN84:AQ84"/>
    <mergeCell ref="AR84:AS84"/>
    <mergeCell ref="B85:C85"/>
    <mergeCell ref="E85:F85"/>
    <mergeCell ref="G85:J85"/>
    <mergeCell ref="K85:L85"/>
    <mergeCell ref="M85:N85"/>
    <mergeCell ref="P85:Q85"/>
    <mergeCell ref="R84:U84"/>
    <mergeCell ref="AL85:AM85"/>
    <mergeCell ref="AN85:AQ85"/>
    <mergeCell ref="AR85:AS85"/>
    <mergeCell ref="R85:U85"/>
    <mergeCell ref="AI84:AJ84"/>
    <mergeCell ref="AI85:AJ85"/>
    <mergeCell ref="V85:W85"/>
    <mergeCell ref="X85:Y85"/>
    <mergeCell ref="AA85:AB85"/>
    <mergeCell ref="AC85:AF85"/>
    <mergeCell ref="AC84:AF84"/>
    <mergeCell ref="A86:A87"/>
    <mergeCell ref="B86:C86"/>
    <mergeCell ref="E86:F86"/>
    <mergeCell ref="M86:N86"/>
    <mergeCell ref="P86:Q86"/>
    <mergeCell ref="AL86:AM86"/>
    <mergeCell ref="B87:C87"/>
    <mergeCell ref="M87:N87"/>
    <mergeCell ref="X87:Y87"/>
    <mergeCell ref="AI87:AJ87"/>
    <mergeCell ref="B54:W54"/>
    <mergeCell ref="B73:W73"/>
    <mergeCell ref="AI86:AJ86"/>
    <mergeCell ref="X86:Y86"/>
    <mergeCell ref="AG85:AH85"/>
    <mergeCell ref="O102:W102"/>
    <mergeCell ref="X102:Z102"/>
    <mergeCell ref="M90:W91"/>
    <mergeCell ref="Y91:AB91"/>
    <mergeCell ref="M92:O92"/>
    <mergeCell ref="Y93:AH93"/>
    <mergeCell ref="N97:V97"/>
    <mergeCell ref="O100:W100"/>
    <mergeCell ref="X100:AH100"/>
    <mergeCell ref="O101:W101"/>
    <mergeCell ref="X101:AH101"/>
    <mergeCell ref="AA86:AB86"/>
    <mergeCell ref="O98:V98"/>
    <mergeCell ref="AG84:AH84"/>
    <mergeCell ref="A62:A63"/>
    <mergeCell ref="M62:W63"/>
    <mergeCell ref="X62:AH63"/>
    <mergeCell ref="V84:W84"/>
    <mergeCell ref="X84:Y84"/>
    <mergeCell ref="AA84:AB84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58" r:id="rId2"/>
  <headerFooter alignWithMargins="0">
    <oddHeader>&amp;R
</oddHeader>
  </headerFooter>
  <rowBreaks count="1" manualBreakCount="1">
    <brk id="106" max="2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n.robu</dc:creator>
  <cp:keywords/>
  <dc:description/>
  <cp:lastModifiedBy>Secretar Sef</cp:lastModifiedBy>
  <cp:lastPrinted>2014-07-02T09:10:09Z</cp:lastPrinted>
  <dcterms:created xsi:type="dcterms:W3CDTF">2005-09-25T13:40:53Z</dcterms:created>
  <dcterms:modified xsi:type="dcterms:W3CDTF">2014-07-02T09:11:40Z</dcterms:modified>
  <cp:category/>
  <cp:version/>
  <cp:contentType/>
  <cp:contentStatus/>
</cp:coreProperties>
</file>